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8" sheetId="1" r:id="rId1"/>
    <sheet name="Sheet2" sheetId="2" r:id="rId2"/>
    <sheet name="Sheet3" sheetId="3" r:id="rId3"/>
  </sheets>
  <definedNames>
    <definedName name="_xlnm.Print_Titles" localSheetId="0">'98'!$1:$3</definedName>
  </definedNames>
  <calcPr fullCalcOnLoad="1"/>
</workbook>
</file>

<file path=xl/sharedStrings.xml><?xml version="1.0" encoding="utf-8"?>
<sst xmlns="http://schemas.openxmlformats.org/spreadsheetml/2006/main" count="106" uniqueCount="97">
  <si>
    <t>統計學系</t>
  </si>
  <si>
    <t>會計學系</t>
  </si>
  <si>
    <t>金融學系</t>
  </si>
  <si>
    <t>法律學系</t>
  </si>
  <si>
    <t>勞工研究所</t>
  </si>
  <si>
    <t>民族學系</t>
  </si>
  <si>
    <t>經濟學系</t>
  </si>
  <si>
    <t>地政學系</t>
  </si>
  <si>
    <t>財政學系</t>
  </si>
  <si>
    <t>社會學系</t>
  </si>
  <si>
    <t>政治學系</t>
  </si>
  <si>
    <t>資訊科學系</t>
  </si>
  <si>
    <t>心理學系</t>
  </si>
  <si>
    <t>應用數學系</t>
  </si>
  <si>
    <t>台灣文學研究所</t>
  </si>
  <si>
    <t>台灣史研究所</t>
  </si>
  <si>
    <t>宗教研究所</t>
  </si>
  <si>
    <t>哲學系</t>
  </si>
  <si>
    <t>歷史學系</t>
  </si>
  <si>
    <t>英國語文學系</t>
  </si>
  <si>
    <t>阿拉伯語文學系</t>
  </si>
  <si>
    <t>斯拉夫語文學系</t>
  </si>
  <si>
    <t>語言學研究所</t>
  </si>
  <si>
    <t>日本語文學系</t>
  </si>
  <si>
    <t>韓國語文學系</t>
  </si>
  <si>
    <t>土耳其語文學系</t>
  </si>
  <si>
    <t>外文中心</t>
  </si>
  <si>
    <t>歐洲語文學程</t>
  </si>
  <si>
    <t>新聞學系</t>
  </si>
  <si>
    <t>廣告學系</t>
  </si>
  <si>
    <t>廣播電視學系</t>
  </si>
  <si>
    <t>外交學系</t>
  </si>
  <si>
    <t>東亞研究所</t>
  </si>
  <si>
    <t>俄羅斯研究所</t>
  </si>
  <si>
    <t>教育學系</t>
  </si>
  <si>
    <t>幼兒教育研究所</t>
  </si>
  <si>
    <t>教育行政與政策研究所</t>
  </si>
  <si>
    <t>師資培育中心</t>
  </si>
  <si>
    <t>國際關係研究中心</t>
  </si>
  <si>
    <t>選舉研究中心</t>
  </si>
  <si>
    <t>備註：</t>
  </si>
  <si>
    <t>文學院</t>
  </si>
  <si>
    <t>中國文學系</t>
  </si>
  <si>
    <t>圖書資訊與檔案學研究所</t>
  </si>
  <si>
    <t>華語文教學博士學位學程</t>
  </si>
  <si>
    <t>華語文教學碩士學位學程</t>
  </si>
  <si>
    <t>小計</t>
  </si>
  <si>
    <t>理學院</t>
  </si>
  <si>
    <t>神經科學研究所</t>
  </si>
  <si>
    <t>應用物理研究所</t>
  </si>
  <si>
    <t>公共行政學系</t>
  </si>
  <si>
    <t>國家發展研究所</t>
  </si>
  <si>
    <t>社會工作研究所</t>
  </si>
  <si>
    <t>亞太研究英語博士學位學程</t>
  </si>
  <si>
    <t>法學院</t>
  </si>
  <si>
    <t>法律科際整合研究所</t>
  </si>
  <si>
    <t>商學院</t>
  </si>
  <si>
    <t>國際經營與貿易學系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</si>
  <si>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</si>
  <si>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</si>
  <si>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</si>
  <si>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</si>
  <si>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</si>
  <si>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</si>
  <si>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管理碩士學程/商管專業學院碩士學位學程</t>
  </si>
  <si>
    <t>數位內容碩士學位學程</t>
  </si>
  <si>
    <t>傳播學士學位學程</t>
  </si>
  <si>
    <t>國際傳播英語碩士學程</t>
  </si>
  <si>
    <t>教師研習中心</t>
  </si>
  <si>
    <t>總計</t>
  </si>
  <si>
    <t>單位別</t>
  </si>
  <si>
    <t>社會科學學院</t>
  </si>
  <si>
    <t>外國語文學院</t>
  </si>
  <si>
    <t>國際事務學院</t>
  </si>
  <si>
    <t>第三部門研究中心</t>
  </si>
  <si>
    <t>創新與創造力研究中心</t>
  </si>
  <si>
    <t>中國大陸研究中心</t>
  </si>
  <si>
    <t>台灣研究中心</t>
  </si>
  <si>
    <t>人數
(a)</t>
  </si>
  <si>
    <t>申請率
(b/a)％</t>
  </si>
  <si>
    <t>總件數
(c)</t>
  </si>
  <si>
    <t>總申請率
(c/a)％</t>
  </si>
  <si>
    <t>大批    申請件數
(b)</t>
  </si>
  <si>
    <t>3年期</t>
  </si>
  <si>
    <t>2年期</t>
  </si>
  <si>
    <t>國立政治大學97年國科會專題研究計畫大批申請案統計表</t>
  </si>
  <si>
    <t>98年度執行中計畫       （大批）</t>
  </si>
  <si>
    <t>一、97年申請件數：1.係本校97年底彙送國科會之大批申請名冊。</t>
  </si>
  <si>
    <t xml:space="preserve">三、製表日期：99年01月29日。  </t>
  </si>
  <si>
    <t xml:space="preserve">                  2.心腦學中心，申請人為約聘助理研究員楊立行老師(計1件)。</t>
  </si>
  <si>
    <t>二、專任教師及研究人員人數：人事室97年報備教育部資料（98年01月13日提供）。</t>
  </si>
  <si>
    <t>心智、大腦與學習研究中心</t>
  </si>
  <si>
    <t>人文研究中心</t>
  </si>
  <si>
    <t>原住民族研究中心</t>
  </si>
  <si>
    <t>傳播學院</t>
  </si>
  <si>
    <t>教育學院</t>
  </si>
  <si>
    <t>校級中心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</si>
</sst>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3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Arial Unicode MS"/>
      <family val="2"/>
    </font>
    <font>
      <b/>
      <sz val="12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24" fillId="24" borderId="10" xfId="33" applyNumberFormat="1" applyFont="1" applyFill="1" applyBorder="1">
      <alignment vertical="center"/>
      <protection/>
    </xf>
    <xf numFmtId="0" fontId="24" fillId="0" borderId="0" xfId="0" applyFont="1" applyAlignment="1">
      <alignment vertical="center"/>
    </xf>
    <xf numFmtId="0" fontId="25" fillId="24" borderId="10" xfId="33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vertical="center"/>
    </xf>
    <xf numFmtId="49" fontId="22" fillId="24" borderId="10" xfId="33" applyNumberFormat="1" applyFont="1" applyFill="1" applyBorder="1">
      <alignment vertical="center"/>
      <protection/>
    </xf>
    <xf numFmtId="0" fontId="27" fillId="0" borderId="0" xfId="33" applyFont="1" applyBorder="1">
      <alignment vertical="center"/>
      <protection/>
    </xf>
    <xf numFmtId="0" fontId="28" fillId="0" borderId="0" xfId="33" applyFont="1" applyBorder="1">
      <alignment vertical="center"/>
      <protection/>
    </xf>
    <xf numFmtId="0" fontId="29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3" fillId="17" borderId="10" xfId="33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30" fillId="24" borderId="10" xfId="33" applyFont="1" applyFill="1" applyBorder="1" applyAlignment="1">
      <alignment horizontal="center" vertical="center"/>
      <protection/>
    </xf>
    <xf numFmtId="9" fontId="30" fillId="24" borderId="10" xfId="33" applyNumberFormat="1" applyFont="1" applyFill="1" applyBorder="1" applyAlignment="1">
      <alignment horizontal="center" vertical="center"/>
      <protection/>
    </xf>
    <xf numFmtId="0" fontId="30" fillId="0" borderId="10" xfId="33" applyFont="1" applyFill="1" applyBorder="1" applyAlignment="1">
      <alignment horizontal="center" vertical="center"/>
      <protection/>
    </xf>
    <xf numFmtId="9" fontId="30" fillId="0" borderId="10" xfId="33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 horizontal="center" vertical="center"/>
    </xf>
    <xf numFmtId="0" fontId="31" fillId="17" borderId="10" xfId="33" applyFont="1" applyFill="1" applyBorder="1" applyAlignment="1">
      <alignment horizontal="center" vertical="center"/>
      <protection/>
    </xf>
    <xf numFmtId="9" fontId="31" fillId="17" borderId="10" xfId="33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/>
    </xf>
    <xf numFmtId="49" fontId="24" fillId="24" borderId="10" xfId="33" applyNumberFormat="1" applyFont="1" applyFill="1" applyBorder="1" applyAlignment="1">
      <alignment horizontal="center" vertical="center" wrapText="1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0" fillId="0" borderId="14" xfId="33" applyFont="1" applyFill="1" applyBorder="1" applyAlignment="1">
      <alignment horizontal="center" vertical="center"/>
      <protection/>
    </xf>
    <xf numFmtId="0" fontId="25" fillId="24" borderId="10" xfId="33" applyFont="1" applyFill="1" applyBorder="1" applyAlignment="1" applyProtection="1">
      <alignment horizontal="center" vertical="center" wrapText="1"/>
      <protection locked="0"/>
    </xf>
    <xf numFmtId="0" fontId="26" fillId="24" borderId="10" xfId="33" applyFont="1" applyFill="1" applyBorder="1" applyAlignment="1" applyProtection="1">
      <alignment horizontal="center" vertical="center" wrapText="1"/>
      <protection locked="0"/>
    </xf>
    <xf numFmtId="0" fontId="25" fillId="0" borderId="10" xfId="33" applyFont="1" applyFill="1" applyBorder="1" applyAlignment="1" applyProtection="1">
      <alignment horizontal="center" vertical="center" wrapText="1"/>
      <protection locked="0"/>
    </xf>
    <xf numFmtId="0" fontId="25" fillId="0" borderId="10" xfId="33" applyFont="1" applyBorder="1" applyAlignment="1" applyProtection="1">
      <alignment horizontal="center" vertical="center" wrapText="1"/>
      <protection locked="0"/>
    </xf>
    <xf numFmtId="0" fontId="23" fillId="17" borderId="10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60" zoomScalePageLayoutView="0" workbookViewId="0" topLeftCell="A55">
      <selection activeCell="A91" sqref="A91"/>
    </sheetView>
  </sheetViews>
  <sheetFormatPr defaultColWidth="9.00390625" defaultRowHeight="16.5"/>
  <cols>
    <col min="1" max="1" width="10.375" style="4" customWidth="1"/>
    <col min="2" max="2" width="41.875" style="4" customWidth="1"/>
    <col min="3" max="3" width="9.625" style="4" customWidth="1"/>
    <col min="4" max="4" width="11.625" style="4" customWidth="1"/>
    <col min="5" max="5" width="12.625" style="4" customWidth="1"/>
    <col min="6" max="7" width="11.625" style="4" customWidth="1"/>
    <col min="8" max="8" width="10.625" style="4" customWidth="1"/>
    <col min="9" max="9" width="12.625" style="4" customWidth="1"/>
    <col min="10" max="16384" width="9.00390625" style="2" customWidth="1"/>
  </cols>
  <sheetData>
    <row r="1" spans="1:9" ht="36.75" customHeight="1">
      <c r="A1" s="24" t="s">
        <v>85</v>
      </c>
      <c r="B1" s="25"/>
      <c r="C1" s="25"/>
      <c r="D1" s="25"/>
      <c r="E1" s="25"/>
      <c r="F1" s="25"/>
      <c r="G1" s="25"/>
      <c r="H1" s="25"/>
      <c r="I1" s="26"/>
    </row>
    <row r="2" spans="1:9" ht="38.25" customHeight="1">
      <c r="A2" s="30" t="s">
        <v>70</v>
      </c>
      <c r="B2" s="30"/>
      <c r="C2" s="27" t="s">
        <v>78</v>
      </c>
      <c r="D2" s="27" t="s">
        <v>82</v>
      </c>
      <c r="E2" s="27" t="s">
        <v>79</v>
      </c>
      <c r="F2" s="29" t="s">
        <v>86</v>
      </c>
      <c r="G2" s="29"/>
      <c r="H2" s="27" t="s">
        <v>80</v>
      </c>
      <c r="I2" s="28" t="s">
        <v>81</v>
      </c>
    </row>
    <row r="3" spans="1:9" ht="37.5" customHeight="1">
      <c r="A3" s="30"/>
      <c r="B3" s="30"/>
      <c r="C3" s="27"/>
      <c r="D3" s="27"/>
      <c r="E3" s="27"/>
      <c r="F3" s="3" t="s">
        <v>83</v>
      </c>
      <c r="G3" s="3" t="s">
        <v>84</v>
      </c>
      <c r="H3" s="27"/>
      <c r="I3" s="28"/>
    </row>
    <row r="4" spans="1:9" ht="18" customHeight="1">
      <c r="A4" s="23" t="s">
        <v>41</v>
      </c>
      <c r="B4" s="1" t="s">
        <v>42</v>
      </c>
      <c r="C4" s="12">
        <v>33</v>
      </c>
      <c r="D4" s="13">
        <v>17</v>
      </c>
      <c r="E4" s="14">
        <f>SUM(D4/C4)</f>
        <v>0.5151515151515151</v>
      </c>
      <c r="F4" s="13">
        <v>0</v>
      </c>
      <c r="G4" s="13">
        <v>4</v>
      </c>
      <c r="H4" s="13">
        <f>SUM(D4+F4+G4)</f>
        <v>21</v>
      </c>
      <c r="I4" s="14">
        <f>SUM(H4/C4)</f>
        <v>0.6363636363636364</v>
      </c>
    </row>
    <row r="5" spans="1:9" ht="18" customHeight="1">
      <c r="A5" s="23"/>
      <c r="B5" s="1" t="s">
        <v>18</v>
      </c>
      <c r="C5" s="12">
        <v>17</v>
      </c>
      <c r="D5" s="13">
        <v>8</v>
      </c>
      <c r="E5" s="14">
        <f aca="true" t="shared" si="0" ref="E5:E68">SUM(D5/C5)</f>
        <v>0.47058823529411764</v>
      </c>
      <c r="F5" s="13">
        <v>3</v>
      </c>
      <c r="G5" s="13">
        <v>1</v>
      </c>
      <c r="H5" s="13">
        <f aca="true" t="shared" si="1" ref="H5:H68">SUM(D5+F5+G5)</f>
        <v>12</v>
      </c>
      <c r="I5" s="14">
        <f aca="true" t="shared" si="2" ref="I5:I68">SUM(H5/C5)</f>
        <v>0.7058823529411765</v>
      </c>
    </row>
    <row r="6" spans="1:9" ht="18" customHeight="1">
      <c r="A6" s="23"/>
      <c r="B6" s="1" t="s">
        <v>17</v>
      </c>
      <c r="C6" s="12">
        <v>15</v>
      </c>
      <c r="D6" s="13">
        <v>3</v>
      </c>
      <c r="E6" s="14">
        <f t="shared" si="0"/>
        <v>0.2</v>
      </c>
      <c r="F6" s="13">
        <v>2</v>
      </c>
      <c r="G6" s="13">
        <v>2</v>
      </c>
      <c r="H6" s="13">
        <f t="shared" si="1"/>
        <v>7</v>
      </c>
      <c r="I6" s="14">
        <f t="shared" si="2"/>
        <v>0.4666666666666667</v>
      </c>
    </row>
    <row r="7" spans="1:9" ht="18" customHeight="1">
      <c r="A7" s="23"/>
      <c r="B7" s="1" t="s">
        <v>43</v>
      </c>
      <c r="C7" s="12">
        <v>5</v>
      </c>
      <c r="D7" s="13">
        <v>2</v>
      </c>
      <c r="E7" s="14">
        <f t="shared" si="0"/>
        <v>0.4</v>
      </c>
      <c r="F7" s="13">
        <v>0</v>
      </c>
      <c r="G7" s="13">
        <v>3</v>
      </c>
      <c r="H7" s="13">
        <f t="shared" si="1"/>
        <v>5</v>
      </c>
      <c r="I7" s="14">
        <f t="shared" si="2"/>
        <v>1</v>
      </c>
    </row>
    <row r="8" spans="1:9" ht="18" customHeight="1">
      <c r="A8" s="23"/>
      <c r="B8" s="1" t="s">
        <v>16</v>
      </c>
      <c r="C8" s="12">
        <v>4</v>
      </c>
      <c r="D8" s="13">
        <v>0</v>
      </c>
      <c r="E8" s="14">
        <f t="shared" si="0"/>
        <v>0</v>
      </c>
      <c r="F8" s="13">
        <v>0</v>
      </c>
      <c r="G8" s="13">
        <v>0</v>
      </c>
      <c r="H8" s="13">
        <f t="shared" si="1"/>
        <v>0</v>
      </c>
      <c r="I8" s="14">
        <f t="shared" si="2"/>
        <v>0</v>
      </c>
    </row>
    <row r="9" spans="1:9" ht="18" customHeight="1">
      <c r="A9" s="23"/>
      <c r="B9" s="1" t="s">
        <v>15</v>
      </c>
      <c r="C9" s="12">
        <v>8</v>
      </c>
      <c r="D9" s="13">
        <v>7</v>
      </c>
      <c r="E9" s="14">
        <f t="shared" si="0"/>
        <v>0.875</v>
      </c>
      <c r="F9" s="13">
        <v>0</v>
      </c>
      <c r="G9" s="13">
        <v>0</v>
      </c>
      <c r="H9" s="13">
        <f t="shared" si="1"/>
        <v>7</v>
      </c>
      <c r="I9" s="14">
        <f t="shared" si="2"/>
        <v>0.875</v>
      </c>
    </row>
    <row r="10" spans="1:9" ht="18" customHeight="1">
      <c r="A10" s="23"/>
      <c r="B10" s="1" t="s">
        <v>14</v>
      </c>
      <c r="C10" s="12">
        <v>4</v>
      </c>
      <c r="D10" s="13">
        <v>4</v>
      </c>
      <c r="E10" s="14">
        <f t="shared" si="0"/>
        <v>1</v>
      </c>
      <c r="F10" s="13">
        <v>0</v>
      </c>
      <c r="G10" s="13">
        <v>1</v>
      </c>
      <c r="H10" s="13">
        <f t="shared" si="1"/>
        <v>5</v>
      </c>
      <c r="I10" s="14">
        <f t="shared" si="2"/>
        <v>1.25</v>
      </c>
    </row>
    <row r="11" spans="1:9" ht="18" customHeight="1">
      <c r="A11" s="23"/>
      <c r="B11" s="1" t="s">
        <v>44</v>
      </c>
      <c r="C11" s="12">
        <v>0</v>
      </c>
      <c r="D11" s="13">
        <v>0</v>
      </c>
      <c r="E11" s="14">
        <v>0</v>
      </c>
      <c r="F11" s="13">
        <v>0</v>
      </c>
      <c r="G11" s="13">
        <v>0</v>
      </c>
      <c r="H11" s="13">
        <f t="shared" si="1"/>
        <v>0</v>
      </c>
      <c r="I11" s="14">
        <v>0</v>
      </c>
    </row>
    <row r="12" spans="1:9" ht="18" customHeight="1">
      <c r="A12" s="23"/>
      <c r="B12" s="1" t="s">
        <v>45</v>
      </c>
      <c r="C12" s="12">
        <v>0</v>
      </c>
      <c r="D12" s="13">
        <v>0</v>
      </c>
      <c r="E12" s="14">
        <v>0</v>
      </c>
      <c r="F12" s="13">
        <v>0</v>
      </c>
      <c r="G12" s="13">
        <v>0</v>
      </c>
      <c r="H12" s="13">
        <f t="shared" si="1"/>
        <v>0</v>
      </c>
      <c r="I12" s="14">
        <v>0</v>
      </c>
    </row>
    <row r="13" spans="1:9" ht="18" customHeight="1">
      <c r="A13" s="23"/>
      <c r="B13" s="11" t="s">
        <v>46</v>
      </c>
      <c r="C13" s="19">
        <f>SUM(C4:C12)</f>
        <v>86</v>
      </c>
      <c r="D13" s="20">
        <f>SUM(D4:D12)</f>
        <v>41</v>
      </c>
      <c r="E13" s="21">
        <f t="shared" si="0"/>
        <v>0.47674418604651164</v>
      </c>
      <c r="F13" s="20">
        <f>SUM(F4:F12)</f>
        <v>5</v>
      </c>
      <c r="G13" s="20">
        <f>SUM(G4:G12)</f>
        <v>11</v>
      </c>
      <c r="H13" s="20">
        <f t="shared" si="1"/>
        <v>57</v>
      </c>
      <c r="I13" s="21">
        <f t="shared" si="2"/>
        <v>0.6627906976744186</v>
      </c>
    </row>
    <row r="14" spans="1:9" ht="18" customHeight="1">
      <c r="A14" s="23" t="s">
        <v>47</v>
      </c>
      <c r="B14" s="1" t="s">
        <v>13</v>
      </c>
      <c r="C14" s="12">
        <v>13</v>
      </c>
      <c r="D14" s="13">
        <v>10</v>
      </c>
      <c r="E14" s="14">
        <f t="shared" si="0"/>
        <v>0.7692307692307693</v>
      </c>
      <c r="F14" s="13">
        <v>1</v>
      </c>
      <c r="G14" s="13">
        <v>0</v>
      </c>
      <c r="H14" s="13">
        <f t="shared" si="1"/>
        <v>11</v>
      </c>
      <c r="I14" s="14">
        <f t="shared" si="2"/>
        <v>0.8461538461538461</v>
      </c>
    </row>
    <row r="15" spans="1:9" ht="18" customHeight="1">
      <c r="A15" s="23"/>
      <c r="B15" s="1" t="s">
        <v>12</v>
      </c>
      <c r="C15" s="12">
        <v>17</v>
      </c>
      <c r="D15" s="15">
        <v>7</v>
      </c>
      <c r="E15" s="16">
        <f t="shared" si="0"/>
        <v>0.4117647058823529</v>
      </c>
      <c r="F15" s="13">
        <v>0</v>
      </c>
      <c r="G15" s="13">
        <v>3</v>
      </c>
      <c r="H15" s="13">
        <f t="shared" si="1"/>
        <v>10</v>
      </c>
      <c r="I15" s="14">
        <f t="shared" si="2"/>
        <v>0.5882352941176471</v>
      </c>
    </row>
    <row r="16" spans="1:9" ht="18" customHeight="1">
      <c r="A16" s="23"/>
      <c r="B16" s="1" t="s">
        <v>11</v>
      </c>
      <c r="C16" s="12">
        <v>15</v>
      </c>
      <c r="D16" s="13">
        <v>14</v>
      </c>
      <c r="E16" s="14">
        <f t="shared" si="0"/>
        <v>0.9333333333333333</v>
      </c>
      <c r="F16" s="13">
        <v>0</v>
      </c>
      <c r="G16" s="13">
        <v>5</v>
      </c>
      <c r="H16" s="13">
        <f t="shared" si="1"/>
        <v>19</v>
      </c>
      <c r="I16" s="14">
        <f t="shared" si="2"/>
        <v>1.2666666666666666</v>
      </c>
    </row>
    <row r="17" spans="1:9" ht="18" customHeight="1">
      <c r="A17" s="23"/>
      <c r="B17" s="1" t="s">
        <v>48</v>
      </c>
      <c r="C17" s="12">
        <v>2</v>
      </c>
      <c r="D17" s="13">
        <v>2</v>
      </c>
      <c r="E17" s="14">
        <f t="shared" si="0"/>
        <v>1</v>
      </c>
      <c r="F17" s="13">
        <v>0</v>
      </c>
      <c r="G17" s="13">
        <v>0</v>
      </c>
      <c r="H17" s="13">
        <f t="shared" si="1"/>
        <v>2</v>
      </c>
      <c r="I17" s="14">
        <f t="shared" si="2"/>
        <v>1</v>
      </c>
    </row>
    <row r="18" spans="1:9" ht="18" customHeight="1">
      <c r="A18" s="23"/>
      <c r="B18" s="1" t="s">
        <v>49</v>
      </c>
      <c r="C18" s="12">
        <v>1</v>
      </c>
      <c r="D18" s="13">
        <v>1</v>
      </c>
      <c r="E18" s="14">
        <f t="shared" si="0"/>
        <v>1</v>
      </c>
      <c r="F18" s="13">
        <v>0</v>
      </c>
      <c r="G18" s="13">
        <v>0</v>
      </c>
      <c r="H18" s="13">
        <f t="shared" si="1"/>
        <v>1</v>
      </c>
      <c r="I18" s="14">
        <f t="shared" si="2"/>
        <v>1</v>
      </c>
    </row>
    <row r="19" spans="1:9" ht="18" customHeight="1">
      <c r="A19" s="23"/>
      <c r="B19" s="11" t="s">
        <v>46</v>
      </c>
      <c r="C19" s="19">
        <f>SUM(C14:C18)</f>
        <v>48</v>
      </c>
      <c r="D19" s="20">
        <f>SUM(D14:D18)</f>
        <v>34</v>
      </c>
      <c r="E19" s="21">
        <f t="shared" si="0"/>
        <v>0.7083333333333334</v>
      </c>
      <c r="F19" s="20">
        <f>SUM(F14:F18)</f>
        <v>1</v>
      </c>
      <c r="G19" s="20">
        <f>SUM(G14:G18)</f>
        <v>8</v>
      </c>
      <c r="H19" s="20">
        <f t="shared" si="1"/>
        <v>43</v>
      </c>
      <c r="I19" s="21">
        <f t="shared" si="2"/>
        <v>0.8958333333333334</v>
      </c>
    </row>
    <row r="20" spans="1:9" ht="18" customHeight="1">
      <c r="A20" s="23" t="s">
        <v>71</v>
      </c>
      <c r="B20" s="1" t="s">
        <v>10</v>
      </c>
      <c r="C20" s="12">
        <v>17</v>
      </c>
      <c r="D20" s="13">
        <v>7</v>
      </c>
      <c r="E20" s="14">
        <f t="shared" si="0"/>
        <v>0.4117647058823529</v>
      </c>
      <c r="F20" s="13">
        <v>1</v>
      </c>
      <c r="G20" s="13">
        <v>3</v>
      </c>
      <c r="H20" s="13">
        <f t="shared" si="1"/>
        <v>11</v>
      </c>
      <c r="I20" s="14">
        <f t="shared" si="2"/>
        <v>0.6470588235294118</v>
      </c>
    </row>
    <row r="21" spans="1:9" ht="18" customHeight="1">
      <c r="A21" s="23"/>
      <c r="B21" s="1" t="s">
        <v>9</v>
      </c>
      <c r="C21" s="12">
        <v>13</v>
      </c>
      <c r="D21" s="13">
        <v>4</v>
      </c>
      <c r="E21" s="14">
        <f t="shared" si="0"/>
        <v>0.3076923076923077</v>
      </c>
      <c r="F21" s="13">
        <v>1</v>
      </c>
      <c r="G21" s="13">
        <v>1</v>
      </c>
      <c r="H21" s="13">
        <f t="shared" si="1"/>
        <v>6</v>
      </c>
      <c r="I21" s="14">
        <f t="shared" si="2"/>
        <v>0.46153846153846156</v>
      </c>
    </row>
    <row r="22" spans="1:9" ht="18" customHeight="1">
      <c r="A22" s="23"/>
      <c r="B22" s="1" t="s">
        <v>8</v>
      </c>
      <c r="C22" s="12">
        <v>18</v>
      </c>
      <c r="D22" s="13">
        <v>6</v>
      </c>
      <c r="E22" s="14">
        <f t="shared" si="0"/>
        <v>0.3333333333333333</v>
      </c>
      <c r="F22" s="13">
        <v>2</v>
      </c>
      <c r="G22" s="13">
        <v>3</v>
      </c>
      <c r="H22" s="13">
        <f t="shared" si="1"/>
        <v>11</v>
      </c>
      <c r="I22" s="14">
        <f t="shared" si="2"/>
        <v>0.6111111111111112</v>
      </c>
    </row>
    <row r="23" spans="1:9" ht="18" customHeight="1">
      <c r="A23" s="23"/>
      <c r="B23" s="1" t="s">
        <v>50</v>
      </c>
      <c r="C23" s="12">
        <v>13</v>
      </c>
      <c r="D23" s="13">
        <v>7</v>
      </c>
      <c r="E23" s="14">
        <f t="shared" si="0"/>
        <v>0.5384615384615384</v>
      </c>
      <c r="F23" s="13">
        <v>0</v>
      </c>
      <c r="G23" s="13">
        <v>1</v>
      </c>
      <c r="H23" s="13">
        <f t="shared" si="1"/>
        <v>8</v>
      </c>
      <c r="I23" s="14">
        <f t="shared" si="2"/>
        <v>0.6153846153846154</v>
      </c>
    </row>
    <row r="24" spans="1:9" ht="18" customHeight="1">
      <c r="A24" s="23"/>
      <c r="B24" s="1" t="s">
        <v>7</v>
      </c>
      <c r="C24" s="12">
        <v>20</v>
      </c>
      <c r="D24" s="13">
        <v>17</v>
      </c>
      <c r="E24" s="14">
        <f t="shared" si="0"/>
        <v>0.85</v>
      </c>
      <c r="F24" s="13">
        <v>0</v>
      </c>
      <c r="G24" s="13">
        <v>0</v>
      </c>
      <c r="H24" s="13">
        <f t="shared" si="1"/>
        <v>17</v>
      </c>
      <c r="I24" s="14">
        <f t="shared" si="2"/>
        <v>0.85</v>
      </c>
    </row>
    <row r="25" spans="1:9" ht="18" customHeight="1">
      <c r="A25" s="23"/>
      <c r="B25" s="1" t="s">
        <v>6</v>
      </c>
      <c r="C25" s="12">
        <v>21</v>
      </c>
      <c r="D25" s="13">
        <v>13</v>
      </c>
      <c r="E25" s="14">
        <f t="shared" si="0"/>
        <v>0.6190476190476191</v>
      </c>
      <c r="F25" s="13">
        <v>0</v>
      </c>
      <c r="G25" s="13">
        <v>0</v>
      </c>
      <c r="H25" s="13">
        <f t="shared" si="1"/>
        <v>13</v>
      </c>
      <c r="I25" s="14">
        <f t="shared" si="2"/>
        <v>0.6190476190476191</v>
      </c>
    </row>
    <row r="26" spans="1:9" ht="18" customHeight="1">
      <c r="A26" s="23"/>
      <c r="B26" s="1" t="s">
        <v>5</v>
      </c>
      <c r="C26" s="12">
        <v>9</v>
      </c>
      <c r="D26" s="13">
        <v>4</v>
      </c>
      <c r="E26" s="14">
        <f t="shared" si="0"/>
        <v>0.4444444444444444</v>
      </c>
      <c r="F26" s="13">
        <v>0</v>
      </c>
      <c r="G26" s="13">
        <v>0</v>
      </c>
      <c r="H26" s="13">
        <f t="shared" si="1"/>
        <v>4</v>
      </c>
      <c r="I26" s="14">
        <f t="shared" si="2"/>
        <v>0.4444444444444444</v>
      </c>
    </row>
    <row r="27" spans="1:9" ht="18" customHeight="1">
      <c r="A27" s="23"/>
      <c r="B27" s="1" t="s">
        <v>51</v>
      </c>
      <c r="C27" s="12">
        <v>11</v>
      </c>
      <c r="D27" s="13">
        <v>1</v>
      </c>
      <c r="E27" s="14">
        <f t="shared" si="0"/>
        <v>0.09090909090909091</v>
      </c>
      <c r="F27" s="13">
        <v>0</v>
      </c>
      <c r="G27" s="13">
        <v>2</v>
      </c>
      <c r="H27" s="13">
        <f t="shared" si="1"/>
        <v>3</v>
      </c>
      <c r="I27" s="14">
        <f t="shared" si="2"/>
        <v>0.2727272727272727</v>
      </c>
    </row>
    <row r="28" spans="1:9" ht="18" customHeight="1">
      <c r="A28" s="23"/>
      <c r="B28" s="1" t="s">
        <v>4</v>
      </c>
      <c r="C28" s="12">
        <v>5</v>
      </c>
      <c r="D28" s="13">
        <v>2</v>
      </c>
      <c r="E28" s="14">
        <f t="shared" si="0"/>
        <v>0.4</v>
      </c>
      <c r="F28" s="13">
        <v>0</v>
      </c>
      <c r="G28" s="13">
        <v>0</v>
      </c>
      <c r="H28" s="13">
        <f t="shared" si="1"/>
        <v>2</v>
      </c>
      <c r="I28" s="14">
        <f t="shared" si="2"/>
        <v>0.4</v>
      </c>
    </row>
    <row r="29" spans="1:9" ht="18" customHeight="1">
      <c r="A29" s="23"/>
      <c r="B29" s="1" t="s">
        <v>52</v>
      </c>
      <c r="C29" s="12">
        <v>4</v>
      </c>
      <c r="D29" s="13">
        <v>3</v>
      </c>
      <c r="E29" s="14">
        <f t="shared" si="0"/>
        <v>0.75</v>
      </c>
      <c r="F29" s="13">
        <v>0</v>
      </c>
      <c r="G29" s="13">
        <v>0</v>
      </c>
      <c r="H29" s="13">
        <f t="shared" si="1"/>
        <v>3</v>
      </c>
      <c r="I29" s="14">
        <f t="shared" si="2"/>
        <v>0.75</v>
      </c>
    </row>
    <row r="30" spans="1:9" ht="18" customHeight="1">
      <c r="A30" s="23"/>
      <c r="B30" s="1" t="s">
        <v>53</v>
      </c>
      <c r="C30" s="12">
        <v>1</v>
      </c>
      <c r="D30" s="13">
        <v>0</v>
      </c>
      <c r="E30" s="14">
        <f t="shared" si="0"/>
        <v>0</v>
      </c>
      <c r="F30" s="13">
        <v>0</v>
      </c>
      <c r="G30" s="13">
        <v>0</v>
      </c>
      <c r="H30" s="13">
        <f t="shared" si="1"/>
        <v>0</v>
      </c>
      <c r="I30" s="14">
        <f t="shared" si="2"/>
        <v>0</v>
      </c>
    </row>
    <row r="31" spans="1:9" ht="18" customHeight="1">
      <c r="A31" s="23"/>
      <c r="B31" s="11" t="s">
        <v>46</v>
      </c>
      <c r="C31" s="19">
        <f>SUM(C20:C30)</f>
        <v>132</v>
      </c>
      <c r="D31" s="20">
        <f>SUM(D20:D30)</f>
        <v>64</v>
      </c>
      <c r="E31" s="21">
        <f t="shared" si="0"/>
        <v>0.48484848484848486</v>
      </c>
      <c r="F31" s="20">
        <f>SUM(F20:F30)</f>
        <v>4</v>
      </c>
      <c r="G31" s="20">
        <f>SUM(G20:G30)</f>
        <v>10</v>
      </c>
      <c r="H31" s="20">
        <f t="shared" si="1"/>
        <v>78</v>
      </c>
      <c r="I31" s="21">
        <f t="shared" si="2"/>
        <v>0.5909090909090909</v>
      </c>
    </row>
    <row r="32" spans="1:9" ht="18" customHeight="1">
      <c r="A32" s="23" t="s">
        <v>54</v>
      </c>
      <c r="B32" s="1" t="s">
        <v>3</v>
      </c>
      <c r="C32" s="12">
        <v>33</v>
      </c>
      <c r="D32" s="13">
        <v>16</v>
      </c>
      <c r="E32" s="14">
        <f t="shared" si="0"/>
        <v>0.48484848484848486</v>
      </c>
      <c r="F32" s="13">
        <v>8</v>
      </c>
      <c r="G32" s="13">
        <v>1</v>
      </c>
      <c r="H32" s="13">
        <f t="shared" si="1"/>
        <v>25</v>
      </c>
      <c r="I32" s="14">
        <f t="shared" si="2"/>
        <v>0.7575757575757576</v>
      </c>
    </row>
    <row r="33" spans="1:9" ht="18" customHeight="1">
      <c r="A33" s="23"/>
      <c r="B33" s="1" t="s">
        <v>55</v>
      </c>
      <c r="C33" s="12">
        <v>3</v>
      </c>
      <c r="D33" s="13">
        <v>0</v>
      </c>
      <c r="E33" s="14">
        <f t="shared" si="0"/>
        <v>0</v>
      </c>
      <c r="F33" s="13">
        <v>0</v>
      </c>
      <c r="G33" s="13">
        <v>0</v>
      </c>
      <c r="H33" s="13">
        <f t="shared" si="1"/>
        <v>0</v>
      </c>
      <c r="I33" s="14">
        <f t="shared" si="2"/>
        <v>0</v>
      </c>
    </row>
    <row r="34" spans="1:9" ht="18" customHeight="1">
      <c r="A34" s="23"/>
      <c r="B34" s="11" t="s">
        <v>46</v>
      </c>
      <c r="C34" s="19">
        <f>SUM(C32:C33)</f>
        <v>36</v>
      </c>
      <c r="D34" s="20">
        <f>SUM(D32:D33)</f>
        <v>16</v>
      </c>
      <c r="E34" s="21">
        <f t="shared" si="0"/>
        <v>0.4444444444444444</v>
      </c>
      <c r="F34" s="20">
        <f>SUM(F32:F33)</f>
        <v>8</v>
      </c>
      <c r="G34" s="20">
        <f>SUM(G32:G33)</f>
        <v>1</v>
      </c>
      <c r="H34" s="20">
        <f t="shared" si="1"/>
        <v>25</v>
      </c>
      <c r="I34" s="21">
        <f t="shared" si="2"/>
        <v>0.6944444444444444</v>
      </c>
    </row>
    <row r="35" spans="1:9" ht="18" customHeight="1">
      <c r="A35" s="23" t="s">
        <v>56</v>
      </c>
      <c r="B35" s="1" t="s">
        <v>57</v>
      </c>
      <c r="C35" s="12">
        <v>19</v>
      </c>
      <c r="D35" s="13">
        <v>7</v>
      </c>
      <c r="E35" s="14">
        <f t="shared" si="0"/>
        <v>0.3684210526315789</v>
      </c>
      <c r="F35" s="13">
        <v>1</v>
      </c>
      <c r="G35" s="13">
        <v>1</v>
      </c>
      <c r="H35" s="13">
        <f t="shared" si="1"/>
        <v>9</v>
      </c>
      <c r="I35" s="14">
        <f t="shared" si="2"/>
        <v>0.47368421052631576</v>
      </c>
    </row>
    <row r="36" spans="1:9" ht="18" customHeight="1">
      <c r="A36" s="23"/>
      <c r="B36" s="1" t="s">
        <v>2</v>
      </c>
      <c r="C36" s="12">
        <v>11</v>
      </c>
      <c r="D36" s="13">
        <v>6</v>
      </c>
      <c r="E36" s="14">
        <f t="shared" si="0"/>
        <v>0.5454545454545454</v>
      </c>
      <c r="F36" s="13">
        <v>0</v>
      </c>
      <c r="G36" s="13">
        <v>0</v>
      </c>
      <c r="H36" s="13">
        <f t="shared" si="1"/>
        <v>6</v>
      </c>
      <c r="I36" s="14">
        <f t="shared" si="2"/>
        <v>0.5454545454545454</v>
      </c>
    </row>
    <row r="37" spans="1:9" ht="18" customHeight="1">
      <c r="A37" s="23"/>
      <c r="B37" s="1" t="s">
        <v>1</v>
      </c>
      <c r="C37" s="12">
        <v>22</v>
      </c>
      <c r="D37" s="13">
        <v>10</v>
      </c>
      <c r="E37" s="14">
        <f t="shared" si="0"/>
        <v>0.45454545454545453</v>
      </c>
      <c r="F37" s="13">
        <v>5</v>
      </c>
      <c r="G37" s="13">
        <v>2</v>
      </c>
      <c r="H37" s="13">
        <f t="shared" si="1"/>
        <v>17</v>
      </c>
      <c r="I37" s="14">
        <f t="shared" si="2"/>
        <v>0.7727272727272727</v>
      </c>
    </row>
    <row r="38" spans="1:9" ht="18" customHeight="1">
      <c r="A38" s="23"/>
      <c r="B38" s="1" t="s">
        <v>0</v>
      </c>
      <c r="C38" s="12">
        <v>14</v>
      </c>
      <c r="D38" s="13">
        <v>6</v>
      </c>
      <c r="E38" s="14">
        <f t="shared" si="0"/>
        <v>0.42857142857142855</v>
      </c>
      <c r="F38" s="13">
        <v>0</v>
      </c>
      <c r="G38" s="13">
        <v>1</v>
      </c>
      <c r="H38" s="13">
        <f t="shared" si="1"/>
        <v>7</v>
      </c>
      <c r="I38" s="14">
        <f t="shared" si="2"/>
        <v>0.5</v>
      </c>
    </row>
    <row r="39" spans="1:9" ht="18" customHeight="1">
      <c r="A39" s="23"/>
      <c r="B39" s="1" t="s">
        <v>58</v>
      </c>
      <c r="C39" s="12">
        <v>23</v>
      </c>
      <c r="D39" s="13">
        <v>9</v>
      </c>
      <c r="E39" s="14">
        <f t="shared" si="0"/>
        <v>0.391304347826087</v>
      </c>
      <c r="F39" s="13">
        <v>2</v>
      </c>
      <c r="G39" s="13">
        <v>1</v>
      </c>
      <c r="H39" s="13">
        <f t="shared" si="1"/>
        <v>12</v>
      </c>
      <c r="I39" s="14">
        <f t="shared" si="2"/>
        <v>0.5217391304347826</v>
      </c>
    </row>
    <row r="40" spans="1:9" ht="18" customHeight="1">
      <c r="A40" s="23"/>
      <c r="B40" s="1" t="s">
        <v>59</v>
      </c>
      <c r="C40" s="12">
        <v>25</v>
      </c>
      <c r="D40" s="13">
        <v>19</v>
      </c>
      <c r="E40" s="14">
        <f t="shared" si="0"/>
        <v>0.76</v>
      </c>
      <c r="F40" s="13">
        <v>2</v>
      </c>
      <c r="G40" s="13">
        <v>2</v>
      </c>
      <c r="H40" s="13">
        <f t="shared" si="1"/>
        <v>23</v>
      </c>
      <c r="I40" s="14">
        <f t="shared" si="2"/>
        <v>0.92</v>
      </c>
    </row>
    <row r="41" spans="1:9" ht="18" customHeight="1">
      <c r="A41" s="23"/>
      <c r="B41" s="1" t="s">
        <v>60</v>
      </c>
      <c r="C41" s="12">
        <v>15</v>
      </c>
      <c r="D41" s="15">
        <v>3</v>
      </c>
      <c r="E41" s="14">
        <f t="shared" si="0"/>
        <v>0.2</v>
      </c>
      <c r="F41" s="13">
        <v>1</v>
      </c>
      <c r="G41" s="13">
        <v>0</v>
      </c>
      <c r="H41" s="13">
        <f t="shared" si="1"/>
        <v>4</v>
      </c>
      <c r="I41" s="14">
        <f t="shared" si="2"/>
        <v>0.26666666666666666</v>
      </c>
    </row>
    <row r="42" spans="1:9" ht="18" customHeight="1">
      <c r="A42" s="23"/>
      <c r="B42" s="1" t="s">
        <v>61</v>
      </c>
      <c r="C42" s="12">
        <v>10</v>
      </c>
      <c r="D42" s="13">
        <v>3</v>
      </c>
      <c r="E42" s="14">
        <f t="shared" si="0"/>
        <v>0.3</v>
      </c>
      <c r="F42" s="13">
        <v>3</v>
      </c>
      <c r="G42" s="13">
        <v>2</v>
      </c>
      <c r="H42" s="13">
        <f t="shared" si="1"/>
        <v>8</v>
      </c>
      <c r="I42" s="14">
        <f t="shared" si="2"/>
        <v>0.8</v>
      </c>
    </row>
    <row r="43" spans="1:9" ht="18" customHeight="1">
      <c r="A43" s="23"/>
      <c r="B43" s="1" t="s">
        <v>62</v>
      </c>
      <c r="C43" s="12">
        <v>6</v>
      </c>
      <c r="D43" s="13">
        <v>3</v>
      </c>
      <c r="E43" s="14">
        <f t="shared" si="0"/>
        <v>0.5</v>
      </c>
      <c r="F43" s="13">
        <v>0</v>
      </c>
      <c r="G43" s="13">
        <v>1</v>
      </c>
      <c r="H43" s="13">
        <f t="shared" si="1"/>
        <v>4</v>
      </c>
      <c r="I43" s="14">
        <f t="shared" si="2"/>
        <v>0.6666666666666666</v>
      </c>
    </row>
    <row r="44" spans="1:9" ht="18" customHeight="1">
      <c r="A44" s="23"/>
      <c r="B44" s="1" t="s">
        <v>63</v>
      </c>
      <c r="C44" s="12">
        <v>2</v>
      </c>
      <c r="D44" s="13">
        <v>0</v>
      </c>
      <c r="E44" s="14">
        <f t="shared" si="0"/>
        <v>0</v>
      </c>
      <c r="F44" s="13">
        <v>0</v>
      </c>
      <c r="G44" s="13">
        <v>0</v>
      </c>
      <c r="H44" s="13">
        <f t="shared" si="1"/>
        <v>0</v>
      </c>
      <c r="I44" s="14">
        <f t="shared" si="2"/>
        <v>0</v>
      </c>
    </row>
    <row r="45" spans="1:9" ht="18" customHeight="1">
      <c r="A45" s="23"/>
      <c r="B45" s="1" t="s">
        <v>64</v>
      </c>
      <c r="C45" s="12">
        <v>0</v>
      </c>
      <c r="D45" s="13">
        <v>0</v>
      </c>
      <c r="E45" s="14">
        <v>0</v>
      </c>
      <c r="F45" s="13">
        <v>0</v>
      </c>
      <c r="G45" s="13">
        <v>0</v>
      </c>
      <c r="H45" s="13">
        <f t="shared" si="1"/>
        <v>0</v>
      </c>
      <c r="I45" s="14">
        <v>0</v>
      </c>
    </row>
    <row r="46" spans="1:9" ht="18" customHeight="1">
      <c r="A46" s="23"/>
      <c r="B46" s="11" t="s">
        <v>46</v>
      </c>
      <c r="C46" s="19">
        <f>SUM(C35:C45)</f>
        <v>147</v>
      </c>
      <c r="D46" s="20">
        <f>SUM(D35:D45)</f>
        <v>66</v>
      </c>
      <c r="E46" s="21">
        <f t="shared" si="0"/>
        <v>0.4489795918367347</v>
      </c>
      <c r="F46" s="20">
        <f>SUM(F35:F45)</f>
        <v>14</v>
      </c>
      <c r="G46" s="20">
        <f>SUM(G35:G45)</f>
        <v>10</v>
      </c>
      <c r="H46" s="20">
        <f t="shared" si="1"/>
        <v>90</v>
      </c>
      <c r="I46" s="21">
        <f t="shared" si="2"/>
        <v>0.6122448979591837</v>
      </c>
    </row>
    <row r="47" spans="1:9" ht="18" customHeight="1">
      <c r="A47" s="23" t="s">
        <v>72</v>
      </c>
      <c r="B47" s="1" t="s">
        <v>19</v>
      </c>
      <c r="C47" s="12">
        <v>33</v>
      </c>
      <c r="D47" s="13">
        <v>8</v>
      </c>
      <c r="E47" s="14">
        <f t="shared" si="0"/>
        <v>0.24242424242424243</v>
      </c>
      <c r="F47" s="13">
        <v>0</v>
      </c>
      <c r="G47" s="13">
        <v>4</v>
      </c>
      <c r="H47" s="13">
        <f t="shared" si="1"/>
        <v>12</v>
      </c>
      <c r="I47" s="14">
        <f t="shared" si="2"/>
        <v>0.36363636363636365</v>
      </c>
    </row>
    <row r="48" spans="1:9" ht="18" customHeight="1">
      <c r="A48" s="23"/>
      <c r="B48" s="1" t="s">
        <v>20</v>
      </c>
      <c r="C48" s="12">
        <v>6</v>
      </c>
      <c r="D48" s="13">
        <v>1</v>
      </c>
      <c r="E48" s="14">
        <f t="shared" si="0"/>
        <v>0.16666666666666666</v>
      </c>
      <c r="F48" s="13">
        <v>0</v>
      </c>
      <c r="G48" s="13">
        <v>1</v>
      </c>
      <c r="H48" s="13">
        <f t="shared" si="1"/>
        <v>2</v>
      </c>
      <c r="I48" s="14">
        <f t="shared" si="2"/>
        <v>0.3333333333333333</v>
      </c>
    </row>
    <row r="49" spans="1:9" ht="18" customHeight="1">
      <c r="A49" s="23"/>
      <c r="B49" s="1" t="s">
        <v>21</v>
      </c>
      <c r="C49" s="12">
        <v>15</v>
      </c>
      <c r="D49" s="13">
        <v>1</v>
      </c>
      <c r="E49" s="14">
        <f t="shared" si="0"/>
        <v>0.06666666666666667</v>
      </c>
      <c r="F49" s="13">
        <v>0</v>
      </c>
      <c r="G49" s="13">
        <v>1</v>
      </c>
      <c r="H49" s="13">
        <f t="shared" si="1"/>
        <v>2</v>
      </c>
      <c r="I49" s="14">
        <f t="shared" si="2"/>
        <v>0.13333333333333333</v>
      </c>
    </row>
    <row r="50" spans="1:9" ht="18" customHeight="1">
      <c r="A50" s="23"/>
      <c r="B50" s="1" t="s">
        <v>23</v>
      </c>
      <c r="C50" s="12">
        <v>10</v>
      </c>
      <c r="D50" s="13">
        <v>2</v>
      </c>
      <c r="E50" s="14">
        <f>SUM(D50/C50)</f>
        <v>0.2</v>
      </c>
      <c r="F50" s="13">
        <v>1</v>
      </c>
      <c r="G50" s="13">
        <v>1</v>
      </c>
      <c r="H50" s="13">
        <f>SUM(D50+F50+G50)</f>
        <v>4</v>
      </c>
      <c r="I50" s="14">
        <f>SUM(H50/C50)</f>
        <v>0.4</v>
      </c>
    </row>
    <row r="51" spans="1:9" ht="18" customHeight="1">
      <c r="A51" s="23"/>
      <c r="B51" s="1" t="s">
        <v>24</v>
      </c>
      <c r="C51" s="12">
        <v>9</v>
      </c>
      <c r="D51" s="13">
        <v>0</v>
      </c>
      <c r="E51" s="14">
        <f>SUM(D51/C51)</f>
        <v>0</v>
      </c>
      <c r="F51" s="13">
        <v>0</v>
      </c>
      <c r="G51" s="13">
        <v>0</v>
      </c>
      <c r="H51" s="13">
        <f>SUM(D51+F51+G51)</f>
        <v>0</v>
      </c>
      <c r="I51" s="14">
        <f>SUM(H51/C51)</f>
        <v>0</v>
      </c>
    </row>
    <row r="52" spans="1:9" ht="18" customHeight="1">
      <c r="A52" s="23"/>
      <c r="B52" s="1" t="s">
        <v>25</v>
      </c>
      <c r="C52" s="12">
        <v>6</v>
      </c>
      <c r="D52" s="13">
        <v>0</v>
      </c>
      <c r="E52" s="14">
        <f>SUM(D52/C52)</f>
        <v>0</v>
      </c>
      <c r="F52" s="13">
        <v>0</v>
      </c>
      <c r="G52" s="13">
        <v>0</v>
      </c>
      <c r="H52" s="13">
        <f>SUM(D52+F52+G52)</f>
        <v>0</v>
      </c>
      <c r="I52" s="14">
        <f>SUM(H52/C52)</f>
        <v>0</v>
      </c>
    </row>
    <row r="53" spans="1:9" ht="18" customHeight="1">
      <c r="A53" s="23"/>
      <c r="B53" s="1" t="s">
        <v>22</v>
      </c>
      <c r="C53" s="12">
        <v>4</v>
      </c>
      <c r="D53" s="13">
        <v>3</v>
      </c>
      <c r="E53" s="14">
        <f t="shared" si="0"/>
        <v>0.75</v>
      </c>
      <c r="F53" s="13">
        <v>0</v>
      </c>
      <c r="G53" s="13">
        <v>1</v>
      </c>
      <c r="H53" s="13">
        <f t="shared" si="1"/>
        <v>4</v>
      </c>
      <c r="I53" s="14">
        <f t="shared" si="2"/>
        <v>1</v>
      </c>
    </row>
    <row r="54" spans="1:9" ht="18" customHeight="1">
      <c r="A54" s="23"/>
      <c r="B54" s="1" t="s">
        <v>27</v>
      </c>
      <c r="C54" s="12">
        <v>9</v>
      </c>
      <c r="D54" s="13">
        <v>5</v>
      </c>
      <c r="E54" s="14">
        <f>SUM(D54/C54)</f>
        <v>0.5555555555555556</v>
      </c>
      <c r="F54" s="13">
        <v>0</v>
      </c>
      <c r="G54" s="13">
        <v>0</v>
      </c>
      <c r="H54" s="13">
        <f>SUM(D54+F54+G54)</f>
        <v>5</v>
      </c>
      <c r="I54" s="14">
        <f>SUM(H54/C54)</f>
        <v>0.5555555555555556</v>
      </c>
    </row>
    <row r="55" spans="1:9" ht="18" customHeight="1">
      <c r="A55" s="23"/>
      <c r="B55" s="1" t="s">
        <v>26</v>
      </c>
      <c r="C55" s="12">
        <v>12</v>
      </c>
      <c r="D55" s="13">
        <v>3</v>
      </c>
      <c r="E55" s="14">
        <f t="shared" si="0"/>
        <v>0.25</v>
      </c>
      <c r="F55" s="13">
        <v>0</v>
      </c>
      <c r="G55" s="13">
        <v>0</v>
      </c>
      <c r="H55" s="13">
        <f t="shared" si="1"/>
        <v>3</v>
      </c>
      <c r="I55" s="14">
        <f t="shared" si="2"/>
        <v>0.25</v>
      </c>
    </row>
    <row r="56" spans="1:9" ht="18" customHeight="1">
      <c r="A56" s="23"/>
      <c r="B56" s="11" t="s">
        <v>46</v>
      </c>
      <c r="C56" s="19">
        <f>SUM(C47:C55)</f>
        <v>104</v>
      </c>
      <c r="D56" s="20">
        <f>SUM(D47:D55)</f>
        <v>23</v>
      </c>
      <c r="E56" s="21">
        <f t="shared" si="0"/>
        <v>0.22115384615384615</v>
      </c>
      <c r="F56" s="20">
        <f>SUM(F47:F55)</f>
        <v>1</v>
      </c>
      <c r="G56" s="20">
        <f>SUM(G47:G55)</f>
        <v>8</v>
      </c>
      <c r="H56" s="20">
        <f t="shared" si="1"/>
        <v>32</v>
      </c>
      <c r="I56" s="21">
        <f t="shared" si="2"/>
        <v>0.3076923076923077</v>
      </c>
    </row>
    <row r="57" spans="1:9" ht="18" customHeight="1">
      <c r="A57" s="23" t="s">
        <v>94</v>
      </c>
      <c r="B57" s="1" t="s">
        <v>28</v>
      </c>
      <c r="C57" s="12">
        <v>21</v>
      </c>
      <c r="D57" s="13">
        <v>9</v>
      </c>
      <c r="E57" s="14">
        <f t="shared" si="0"/>
        <v>0.42857142857142855</v>
      </c>
      <c r="F57" s="13">
        <v>1</v>
      </c>
      <c r="G57" s="13">
        <v>3</v>
      </c>
      <c r="H57" s="13">
        <f t="shared" si="1"/>
        <v>13</v>
      </c>
      <c r="I57" s="14">
        <f t="shared" si="2"/>
        <v>0.6190476190476191</v>
      </c>
    </row>
    <row r="58" spans="1:9" ht="18" customHeight="1">
      <c r="A58" s="23"/>
      <c r="B58" s="1" t="s">
        <v>29</v>
      </c>
      <c r="C58" s="12">
        <v>14</v>
      </c>
      <c r="D58" s="13">
        <v>6</v>
      </c>
      <c r="E58" s="14">
        <f t="shared" si="0"/>
        <v>0.42857142857142855</v>
      </c>
      <c r="F58" s="13">
        <v>0</v>
      </c>
      <c r="G58" s="13">
        <v>0</v>
      </c>
      <c r="H58" s="13">
        <f t="shared" si="1"/>
        <v>6</v>
      </c>
      <c r="I58" s="14">
        <f t="shared" si="2"/>
        <v>0.42857142857142855</v>
      </c>
    </row>
    <row r="59" spans="1:9" ht="18" customHeight="1">
      <c r="A59" s="23"/>
      <c r="B59" s="1" t="s">
        <v>30</v>
      </c>
      <c r="C59" s="12">
        <v>13</v>
      </c>
      <c r="D59" s="13">
        <v>4</v>
      </c>
      <c r="E59" s="14">
        <f t="shared" si="0"/>
        <v>0.3076923076923077</v>
      </c>
      <c r="F59" s="13">
        <v>0</v>
      </c>
      <c r="G59" s="13">
        <v>2</v>
      </c>
      <c r="H59" s="13">
        <f t="shared" si="1"/>
        <v>6</v>
      </c>
      <c r="I59" s="14">
        <f t="shared" si="2"/>
        <v>0.46153846153846156</v>
      </c>
    </row>
    <row r="60" spans="1:9" ht="18" customHeight="1">
      <c r="A60" s="23"/>
      <c r="B60" s="1" t="s">
        <v>65</v>
      </c>
      <c r="C60" s="17">
        <v>0</v>
      </c>
      <c r="D60" s="13">
        <v>0</v>
      </c>
      <c r="E60" s="14">
        <v>0</v>
      </c>
      <c r="F60" s="13">
        <v>0</v>
      </c>
      <c r="G60" s="13">
        <v>0</v>
      </c>
      <c r="H60" s="13">
        <f t="shared" si="1"/>
        <v>0</v>
      </c>
      <c r="I60" s="14">
        <v>0</v>
      </c>
    </row>
    <row r="61" spans="1:9" ht="18" customHeight="1">
      <c r="A61" s="23"/>
      <c r="B61" s="1" t="s">
        <v>66</v>
      </c>
      <c r="C61" s="12">
        <v>0</v>
      </c>
      <c r="D61" s="13">
        <v>0</v>
      </c>
      <c r="E61" s="14">
        <v>0</v>
      </c>
      <c r="F61" s="13">
        <v>0</v>
      </c>
      <c r="G61" s="13">
        <v>0</v>
      </c>
      <c r="H61" s="13">
        <f t="shared" si="1"/>
        <v>0</v>
      </c>
      <c r="I61" s="14">
        <v>0</v>
      </c>
    </row>
    <row r="62" spans="1:9" ht="18" customHeight="1">
      <c r="A62" s="23"/>
      <c r="B62" s="1" t="s">
        <v>67</v>
      </c>
      <c r="C62" s="12">
        <v>0</v>
      </c>
      <c r="D62" s="13">
        <v>0</v>
      </c>
      <c r="E62" s="14">
        <v>0</v>
      </c>
      <c r="F62" s="13">
        <v>0</v>
      </c>
      <c r="G62" s="13">
        <v>0</v>
      </c>
      <c r="H62" s="13">
        <f t="shared" si="1"/>
        <v>0</v>
      </c>
      <c r="I62" s="14">
        <v>0</v>
      </c>
    </row>
    <row r="63" spans="1:9" ht="18" customHeight="1">
      <c r="A63" s="23"/>
      <c r="B63" s="11" t="s">
        <v>46</v>
      </c>
      <c r="C63" s="19">
        <f>SUM(C57:C62)</f>
        <v>48</v>
      </c>
      <c r="D63" s="20">
        <f>SUM(D57:D62)</f>
        <v>19</v>
      </c>
      <c r="E63" s="21">
        <f t="shared" si="0"/>
        <v>0.3958333333333333</v>
      </c>
      <c r="F63" s="20">
        <f>SUM(F57:F62)</f>
        <v>1</v>
      </c>
      <c r="G63" s="20">
        <f>SUM(G57:G62)</f>
        <v>5</v>
      </c>
      <c r="H63" s="20">
        <f t="shared" si="1"/>
        <v>25</v>
      </c>
      <c r="I63" s="21">
        <f t="shared" si="2"/>
        <v>0.5208333333333334</v>
      </c>
    </row>
    <row r="64" spans="1:9" ht="18" customHeight="1">
      <c r="A64" s="23" t="s">
        <v>73</v>
      </c>
      <c r="B64" s="1" t="s">
        <v>31</v>
      </c>
      <c r="C64" s="12">
        <v>13</v>
      </c>
      <c r="D64" s="13">
        <v>2</v>
      </c>
      <c r="E64" s="14">
        <f t="shared" si="0"/>
        <v>0.15384615384615385</v>
      </c>
      <c r="F64" s="13">
        <v>3</v>
      </c>
      <c r="G64" s="13">
        <v>0</v>
      </c>
      <c r="H64" s="13">
        <f t="shared" si="1"/>
        <v>5</v>
      </c>
      <c r="I64" s="14">
        <f t="shared" si="2"/>
        <v>0.38461538461538464</v>
      </c>
    </row>
    <row r="65" spans="1:9" ht="18" customHeight="1">
      <c r="A65" s="23"/>
      <c r="B65" s="1" t="s">
        <v>32</v>
      </c>
      <c r="C65" s="12">
        <v>5</v>
      </c>
      <c r="D65" s="13">
        <v>1</v>
      </c>
      <c r="E65" s="14">
        <f t="shared" si="0"/>
        <v>0.2</v>
      </c>
      <c r="F65" s="13">
        <v>0</v>
      </c>
      <c r="G65" s="13">
        <v>1</v>
      </c>
      <c r="H65" s="13">
        <f t="shared" si="1"/>
        <v>2</v>
      </c>
      <c r="I65" s="14">
        <f t="shared" si="2"/>
        <v>0.4</v>
      </c>
    </row>
    <row r="66" spans="1:9" ht="18" customHeight="1">
      <c r="A66" s="23"/>
      <c r="B66" s="1" t="s">
        <v>33</v>
      </c>
      <c r="C66" s="12">
        <v>5</v>
      </c>
      <c r="D66" s="15">
        <v>4</v>
      </c>
      <c r="E66" s="14">
        <f t="shared" si="0"/>
        <v>0.8</v>
      </c>
      <c r="F66" s="13">
        <v>0</v>
      </c>
      <c r="G66" s="13">
        <v>0</v>
      </c>
      <c r="H66" s="13">
        <f t="shared" si="1"/>
        <v>4</v>
      </c>
      <c r="I66" s="14">
        <f t="shared" si="2"/>
        <v>0.8</v>
      </c>
    </row>
    <row r="67" spans="1:9" ht="18" customHeight="1">
      <c r="A67" s="23"/>
      <c r="B67" s="11" t="s">
        <v>46</v>
      </c>
      <c r="C67" s="19">
        <f>SUM(C64:C66)</f>
        <v>23</v>
      </c>
      <c r="D67" s="20">
        <f>SUM(D64:D66)</f>
        <v>7</v>
      </c>
      <c r="E67" s="21">
        <f t="shared" si="0"/>
        <v>0.30434782608695654</v>
      </c>
      <c r="F67" s="20">
        <f>SUM(F64:F66)</f>
        <v>3</v>
      </c>
      <c r="G67" s="20">
        <f>SUM(G64:G66)</f>
        <v>1</v>
      </c>
      <c r="H67" s="20">
        <f t="shared" si="1"/>
        <v>11</v>
      </c>
      <c r="I67" s="21">
        <f t="shared" si="2"/>
        <v>0.4782608695652174</v>
      </c>
    </row>
    <row r="68" spans="1:9" ht="18" customHeight="1">
      <c r="A68" s="23" t="s">
        <v>95</v>
      </c>
      <c r="B68" s="1" t="s">
        <v>34</v>
      </c>
      <c r="C68" s="12">
        <v>17</v>
      </c>
      <c r="D68" s="13">
        <v>5</v>
      </c>
      <c r="E68" s="14">
        <f t="shared" si="0"/>
        <v>0.29411764705882354</v>
      </c>
      <c r="F68" s="13">
        <v>0</v>
      </c>
      <c r="G68" s="13">
        <v>2</v>
      </c>
      <c r="H68" s="13">
        <f t="shared" si="1"/>
        <v>7</v>
      </c>
      <c r="I68" s="14">
        <f t="shared" si="2"/>
        <v>0.4117647058823529</v>
      </c>
    </row>
    <row r="69" spans="1:9" ht="18" customHeight="1">
      <c r="A69" s="23"/>
      <c r="B69" s="1" t="s">
        <v>35</v>
      </c>
      <c r="C69" s="12">
        <v>3</v>
      </c>
      <c r="D69" s="13">
        <v>1</v>
      </c>
      <c r="E69" s="14">
        <f aca="true" t="shared" si="3" ref="E69:E84">SUM(D69/C69)</f>
        <v>0.3333333333333333</v>
      </c>
      <c r="F69" s="13">
        <v>0</v>
      </c>
      <c r="G69" s="13">
        <v>0</v>
      </c>
      <c r="H69" s="13">
        <f aca="true" t="shared" si="4" ref="H69:H84">SUM(D69+F69+G69)</f>
        <v>1</v>
      </c>
      <c r="I69" s="14">
        <f aca="true" t="shared" si="5" ref="I69:I84">SUM(H69/C69)</f>
        <v>0.3333333333333333</v>
      </c>
    </row>
    <row r="70" spans="1:9" ht="18" customHeight="1">
      <c r="A70" s="23"/>
      <c r="B70" s="1" t="s">
        <v>36</v>
      </c>
      <c r="C70" s="12">
        <v>1</v>
      </c>
      <c r="D70" s="13">
        <v>2</v>
      </c>
      <c r="E70" s="14">
        <f t="shared" si="3"/>
        <v>2</v>
      </c>
      <c r="F70" s="13">
        <v>0</v>
      </c>
      <c r="G70" s="13">
        <v>0</v>
      </c>
      <c r="H70" s="13">
        <f t="shared" si="4"/>
        <v>2</v>
      </c>
      <c r="I70" s="14">
        <f t="shared" si="5"/>
        <v>2</v>
      </c>
    </row>
    <row r="71" spans="1:9" ht="18" customHeight="1">
      <c r="A71" s="23"/>
      <c r="B71" s="1" t="s">
        <v>37</v>
      </c>
      <c r="C71" s="12">
        <v>5</v>
      </c>
      <c r="D71" s="13">
        <v>6</v>
      </c>
      <c r="E71" s="14">
        <f t="shared" si="3"/>
        <v>1.2</v>
      </c>
      <c r="F71" s="13">
        <v>0</v>
      </c>
      <c r="G71" s="13">
        <v>0</v>
      </c>
      <c r="H71" s="13">
        <f t="shared" si="4"/>
        <v>6</v>
      </c>
      <c r="I71" s="14">
        <f t="shared" si="5"/>
        <v>1.2</v>
      </c>
    </row>
    <row r="72" spans="1:9" ht="18" customHeight="1">
      <c r="A72" s="23"/>
      <c r="B72" s="1" t="s">
        <v>68</v>
      </c>
      <c r="C72" s="12">
        <v>0</v>
      </c>
      <c r="D72" s="13">
        <v>0</v>
      </c>
      <c r="E72" s="14">
        <v>0</v>
      </c>
      <c r="F72" s="13">
        <v>0</v>
      </c>
      <c r="G72" s="13">
        <v>0</v>
      </c>
      <c r="H72" s="13">
        <f t="shared" si="4"/>
        <v>0</v>
      </c>
      <c r="I72" s="14">
        <v>0</v>
      </c>
    </row>
    <row r="73" spans="1:9" ht="18" customHeight="1">
      <c r="A73" s="23"/>
      <c r="B73" s="11" t="s">
        <v>46</v>
      </c>
      <c r="C73" s="19">
        <f>SUM(C68:C72)</f>
        <v>26</v>
      </c>
      <c r="D73" s="20">
        <f>SUM(D68:D72)</f>
        <v>14</v>
      </c>
      <c r="E73" s="21">
        <f t="shared" si="3"/>
        <v>0.5384615384615384</v>
      </c>
      <c r="F73" s="20">
        <f>SUM(F68:F72)</f>
        <v>0</v>
      </c>
      <c r="G73" s="20">
        <f>SUM(G68:G72)</f>
        <v>2</v>
      </c>
      <c r="H73" s="20">
        <f t="shared" si="4"/>
        <v>16</v>
      </c>
      <c r="I73" s="21">
        <f t="shared" si="5"/>
        <v>0.6153846153846154</v>
      </c>
    </row>
    <row r="74" spans="1:9" ht="18" customHeight="1">
      <c r="A74" s="23" t="s">
        <v>96</v>
      </c>
      <c r="B74" s="5" t="s">
        <v>38</v>
      </c>
      <c r="C74" s="18">
        <v>34</v>
      </c>
      <c r="D74" s="13">
        <v>19</v>
      </c>
      <c r="E74" s="14">
        <f t="shared" si="3"/>
        <v>0.5588235294117647</v>
      </c>
      <c r="F74" s="13">
        <v>1</v>
      </c>
      <c r="G74" s="13">
        <v>4</v>
      </c>
      <c r="H74" s="13">
        <f t="shared" si="4"/>
        <v>24</v>
      </c>
      <c r="I74" s="14">
        <f t="shared" si="5"/>
        <v>0.7058823529411765</v>
      </c>
    </row>
    <row r="75" spans="1:9" ht="18" customHeight="1">
      <c r="A75" s="23"/>
      <c r="B75" s="5" t="s">
        <v>39</v>
      </c>
      <c r="C75" s="18">
        <v>4</v>
      </c>
      <c r="D75" s="13">
        <v>3</v>
      </c>
      <c r="E75" s="14">
        <f t="shared" si="3"/>
        <v>0.75</v>
      </c>
      <c r="F75" s="13">
        <v>0</v>
      </c>
      <c r="G75" s="13">
        <v>1</v>
      </c>
      <c r="H75" s="13">
        <f t="shared" si="4"/>
        <v>4</v>
      </c>
      <c r="I75" s="14">
        <f t="shared" si="5"/>
        <v>1</v>
      </c>
    </row>
    <row r="76" spans="1:9" ht="18" customHeight="1">
      <c r="A76" s="23"/>
      <c r="B76" s="5" t="s">
        <v>74</v>
      </c>
      <c r="C76" s="18">
        <v>0</v>
      </c>
      <c r="D76" s="13">
        <v>0</v>
      </c>
      <c r="E76" s="14">
        <v>0</v>
      </c>
      <c r="F76" s="13">
        <v>0</v>
      </c>
      <c r="G76" s="13">
        <v>0</v>
      </c>
      <c r="H76" s="13">
        <f aca="true" t="shared" si="6" ref="H76:H81">SUM(D76+F76+G76)</f>
        <v>0</v>
      </c>
      <c r="I76" s="14">
        <v>0</v>
      </c>
    </row>
    <row r="77" spans="1:9" ht="18" customHeight="1">
      <c r="A77" s="23"/>
      <c r="B77" s="5" t="s">
        <v>75</v>
      </c>
      <c r="C77" s="18">
        <v>0</v>
      </c>
      <c r="D77" s="13">
        <v>0</v>
      </c>
      <c r="E77" s="14">
        <v>0</v>
      </c>
      <c r="F77" s="13">
        <v>0</v>
      </c>
      <c r="G77" s="13">
        <v>0</v>
      </c>
      <c r="H77" s="13">
        <f t="shared" si="6"/>
        <v>0</v>
      </c>
      <c r="I77" s="14">
        <v>0</v>
      </c>
    </row>
    <row r="78" spans="1:9" ht="18" customHeight="1">
      <c r="A78" s="23"/>
      <c r="B78" s="5" t="s">
        <v>76</v>
      </c>
      <c r="C78" s="18">
        <v>0</v>
      </c>
      <c r="D78" s="13">
        <v>0</v>
      </c>
      <c r="E78" s="14">
        <v>0</v>
      </c>
      <c r="F78" s="13">
        <v>0</v>
      </c>
      <c r="G78" s="13">
        <v>0</v>
      </c>
      <c r="H78" s="13">
        <f t="shared" si="6"/>
        <v>0</v>
      </c>
      <c r="I78" s="14">
        <v>0</v>
      </c>
    </row>
    <row r="79" spans="1:9" ht="18" customHeight="1">
      <c r="A79" s="23"/>
      <c r="B79" s="5" t="s">
        <v>77</v>
      </c>
      <c r="C79" s="18">
        <v>0</v>
      </c>
      <c r="D79" s="13">
        <v>0</v>
      </c>
      <c r="E79" s="14">
        <v>0</v>
      </c>
      <c r="F79" s="13">
        <v>0</v>
      </c>
      <c r="G79" s="13">
        <v>0</v>
      </c>
      <c r="H79" s="13">
        <f t="shared" si="6"/>
        <v>0</v>
      </c>
      <c r="I79" s="14">
        <v>0</v>
      </c>
    </row>
    <row r="80" spans="1:9" ht="18" customHeight="1">
      <c r="A80" s="23"/>
      <c r="B80" s="22" t="s">
        <v>91</v>
      </c>
      <c r="C80" s="18">
        <v>1</v>
      </c>
      <c r="D80" s="13">
        <v>1</v>
      </c>
      <c r="E80" s="14">
        <f t="shared" si="3"/>
        <v>1</v>
      </c>
      <c r="F80" s="13">
        <v>0</v>
      </c>
      <c r="G80" s="13">
        <v>0</v>
      </c>
      <c r="H80" s="13">
        <f t="shared" si="6"/>
        <v>1</v>
      </c>
      <c r="I80" s="14">
        <f t="shared" si="5"/>
        <v>1</v>
      </c>
    </row>
    <row r="81" spans="1:9" ht="18" customHeight="1">
      <c r="A81" s="23"/>
      <c r="B81" s="22" t="s">
        <v>92</v>
      </c>
      <c r="C81" s="18">
        <v>0</v>
      </c>
      <c r="D81" s="13">
        <v>0</v>
      </c>
      <c r="E81" s="14">
        <v>0</v>
      </c>
      <c r="F81" s="13">
        <v>0</v>
      </c>
      <c r="G81" s="13">
        <v>0</v>
      </c>
      <c r="H81" s="13">
        <f t="shared" si="6"/>
        <v>0</v>
      </c>
      <c r="I81" s="14">
        <v>0</v>
      </c>
    </row>
    <row r="82" spans="1:9" ht="18" customHeight="1">
      <c r="A82" s="23"/>
      <c r="B82" s="22" t="s">
        <v>93</v>
      </c>
      <c r="C82" s="18">
        <v>0</v>
      </c>
      <c r="D82" s="13">
        <v>0</v>
      </c>
      <c r="E82" s="14">
        <v>0</v>
      </c>
      <c r="F82" s="13">
        <v>0</v>
      </c>
      <c r="G82" s="13">
        <v>0</v>
      </c>
      <c r="H82" s="13">
        <f t="shared" si="4"/>
        <v>0</v>
      </c>
      <c r="I82" s="14">
        <v>0</v>
      </c>
    </row>
    <row r="83" spans="1:9" ht="18" customHeight="1">
      <c r="A83" s="23"/>
      <c r="B83" s="11" t="s">
        <v>46</v>
      </c>
      <c r="C83" s="19">
        <f>SUM(C74:C82)</f>
        <v>39</v>
      </c>
      <c r="D83" s="20">
        <f>SUM(D74:D82)</f>
        <v>23</v>
      </c>
      <c r="E83" s="21">
        <f t="shared" si="3"/>
        <v>0.5897435897435898</v>
      </c>
      <c r="F83" s="20">
        <f>SUM(F74:F82)</f>
        <v>1</v>
      </c>
      <c r="G83" s="20">
        <f>SUM(G74:G82)</f>
        <v>5</v>
      </c>
      <c r="H83" s="20">
        <f t="shared" si="4"/>
        <v>29</v>
      </c>
      <c r="I83" s="21">
        <f t="shared" si="5"/>
        <v>0.7435897435897436</v>
      </c>
    </row>
    <row r="84" spans="1:9" ht="24.75" customHeight="1">
      <c r="A84" s="31" t="s">
        <v>69</v>
      </c>
      <c r="B84" s="31"/>
      <c r="C84" s="20">
        <f>SUM(C13+C19+C31+C34+C46+C56+C63+C67+C73+C83)</f>
        <v>689</v>
      </c>
      <c r="D84" s="20">
        <f>SUM(D13+D19+D31+D34+D46+D56+D63+D67+D73+D83)</f>
        <v>307</v>
      </c>
      <c r="E84" s="21">
        <f t="shared" si="3"/>
        <v>0.4455732946298984</v>
      </c>
      <c r="F84" s="20">
        <f>SUM(F13+F19+F31+F34+F46+F56+F63+F67+F73+F83)</f>
        <v>38</v>
      </c>
      <c r="G84" s="20">
        <f>SUM(G13+G19+G31+G34+G46+G56+G63+G67+G73+G83)</f>
        <v>61</v>
      </c>
      <c r="H84" s="20">
        <f t="shared" si="4"/>
        <v>406</v>
      </c>
      <c r="I84" s="21">
        <f t="shared" si="5"/>
        <v>0.5892597968069666</v>
      </c>
    </row>
    <row r="85" spans="1:9" s="8" customFormat="1" ht="18" customHeight="1">
      <c r="A85" s="6" t="s">
        <v>40</v>
      </c>
      <c r="B85" s="7"/>
      <c r="C85" s="7"/>
      <c r="D85" s="7"/>
      <c r="E85" s="7"/>
      <c r="F85" s="7"/>
      <c r="G85" s="7"/>
      <c r="H85" s="7"/>
      <c r="I85" s="7"/>
    </row>
    <row r="86" spans="1:9" s="8" customFormat="1" ht="18" customHeight="1">
      <c r="A86" s="7" t="s">
        <v>87</v>
      </c>
      <c r="B86" s="7"/>
      <c r="C86" s="7"/>
      <c r="D86" s="7"/>
      <c r="E86" s="7"/>
      <c r="F86" s="7"/>
      <c r="G86" s="7"/>
      <c r="H86" s="7"/>
      <c r="I86" s="7"/>
    </row>
    <row r="87" spans="1:9" s="8" customFormat="1" ht="18" customHeight="1">
      <c r="A87" s="7" t="s">
        <v>89</v>
      </c>
      <c r="B87" s="7"/>
      <c r="C87" s="7"/>
      <c r="D87" s="7"/>
      <c r="E87" s="7"/>
      <c r="F87" s="7"/>
      <c r="G87" s="7"/>
      <c r="H87" s="7"/>
      <c r="I87" s="7"/>
    </row>
    <row r="88" spans="1:9" s="8" customFormat="1" ht="18" customHeight="1">
      <c r="A88" s="9" t="s">
        <v>90</v>
      </c>
      <c r="B88" s="10"/>
      <c r="C88" s="10"/>
      <c r="D88" s="10"/>
      <c r="E88" s="10"/>
      <c r="F88" s="10"/>
      <c r="G88" s="10"/>
      <c r="H88" s="10"/>
      <c r="I88" s="10"/>
    </row>
    <row r="89" spans="1:9" s="8" customFormat="1" ht="18" customHeight="1">
      <c r="A89" s="9" t="s">
        <v>88</v>
      </c>
      <c r="B89" s="10"/>
      <c r="C89" s="10"/>
      <c r="D89" s="10"/>
      <c r="E89" s="10"/>
      <c r="F89" s="10"/>
      <c r="G89" s="10"/>
      <c r="H89" s="10"/>
      <c r="I89" s="10"/>
    </row>
  </sheetData>
  <sheetProtection/>
  <mergeCells count="19">
    <mergeCell ref="A20:A31"/>
    <mergeCell ref="A32:A34"/>
    <mergeCell ref="A2:B3"/>
    <mergeCell ref="A84:B84"/>
    <mergeCell ref="A35:A46"/>
    <mergeCell ref="A47:A56"/>
    <mergeCell ref="A57:A63"/>
    <mergeCell ref="A64:A67"/>
    <mergeCell ref="A68:A73"/>
    <mergeCell ref="A74:A83"/>
    <mergeCell ref="A4:A13"/>
    <mergeCell ref="A14:A19"/>
    <mergeCell ref="A1:I1"/>
    <mergeCell ref="C2:C3"/>
    <mergeCell ref="D2:D3"/>
    <mergeCell ref="E2:E3"/>
    <mergeCell ref="I2:I3"/>
    <mergeCell ref="F2:G2"/>
    <mergeCell ref="H2:H3"/>
  </mergeCells>
  <printOptions horizontalCentered="1"/>
  <pageMargins left="0.5118110236220472" right="0.5118110236220472" top="0.5905511811023623" bottom="0" header="0.11811023622047245" footer="0.11811023622047245"/>
  <pageSetup horizontalDpi="600" verticalDpi="600" orientation="portrait" paperSize="9" scale="6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</dc:creator>
  <cp:keywords/>
  <dc:description/>
  <cp:lastModifiedBy>ORD</cp:lastModifiedBy>
  <cp:lastPrinted>2010-03-15T03:33:07Z</cp:lastPrinted>
  <dcterms:created xsi:type="dcterms:W3CDTF">2010-01-19T08:06:26Z</dcterms:created>
  <dcterms:modified xsi:type="dcterms:W3CDTF">2010-03-15T03:33:47Z</dcterms:modified>
  <cp:category/>
  <cp:version/>
  <cp:contentType/>
  <cp:contentStatus/>
</cp:coreProperties>
</file>