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95年" sheetId="1" r:id="rId1"/>
  </sheets>
  <definedNames>
    <definedName name="_xlnm.Print_Area" localSheetId="0">'95年'!$A$1:$H$86</definedName>
    <definedName name="_xlnm.Print_Titles" localSheetId="0">'95年'!$1:$3</definedName>
  </definedNames>
  <calcPr fullCalcOnLoad="1"/>
</workbook>
</file>

<file path=xl/sharedStrings.xml><?xml version="1.0" encoding="utf-8"?>
<sst xmlns="http://schemas.openxmlformats.org/spreadsheetml/2006/main" count="122" uniqueCount="92">
  <si>
    <t>文學院</t>
  </si>
  <si>
    <t>理學院</t>
  </si>
  <si>
    <t>商學院</t>
  </si>
  <si>
    <t>外文中心</t>
  </si>
  <si>
    <t>小計</t>
  </si>
  <si>
    <t>法學院</t>
  </si>
  <si>
    <t>件數                  (b)</t>
  </si>
  <si>
    <t>每人平均件數     (b/a)</t>
  </si>
  <si>
    <t>金額                               (c)</t>
  </si>
  <si>
    <t>每人平均金額       (c/a)</t>
  </si>
  <si>
    <t>國立政治大學95年國科會研究計畫平均件數及金額統計表</t>
  </si>
  <si>
    <t>單位別</t>
  </si>
  <si>
    <t>社會科學學院</t>
  </si>
  <si>
    <t>外國語文學院</t>
  </si>
  <si>
    <t>國際事務學院</t>
  </si>
  <si>
    <t>教育學院</t>
  </si>
  <si>
    <t>校級中心</t>
  </si>
  <si>
    <t>總計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</si>
  <si>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</si>
  <si>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</si>
  <si>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</si>
  <si>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</si>
  <si>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</si>
  <si>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</si>
  <si>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</si>
  <si>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</si>
  <si>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</si>
  <si>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</si>
  <si>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</si>
  <si>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</si>
  <si>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</si>
  <si>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</si>
  <si>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</si>
  <si>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</si>
  <si>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</si>
  <si>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中山人文社會科學研究所</t>
  </si>
  <si>
    <t>勞工研究所</t>
  </si>
  <si>
    <t>社會行政與社會工作研究所</t>
  </si>
  <si>
    <t>法律學系</t>
  </si>
  <si>
    <t>法律科際整合研究所</t>
  </si>
  <si>
    <t>管理碩士學程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</si>
  <si>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</si>
  <si>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</si>
  <si>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</si>
  <si>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</si>
  <si>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</si>
  <si>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</si>
  <si>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</si>
  <si>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</si>
  <si>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</si>
  <si>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</si>
  <si>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</si>
  <si>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</si>
  <si>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俄國語文學系</t>
  </si>
  <si>
    <t>日本語文學系</t>
  </si>
  <si>
    <t>韓國語文學系</t>
  </si>
  <si>
    <t>土耳其語文學系</t>
  </si>
  <si>
    <t>語言學研究所</t>
  </si>
  <si>
    <t>歐洲語文學程</t>
  </si>
  <si>
    <t>新聞學系</t>
  </si>
  <si>
    <t>廣告學系</t>
  </si>
  <si>
    <t>廣播電視學系</t>
  </si>
  <si>
    <t>國際傳播學程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</si>
  <si>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</si>
  <si>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</si>
  <si>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</si>
  <si>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</si>
  <si>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</si>
  <si>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</si>
  <si>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</si>
  <si>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</si>
  <si>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—</t>
  </si>
  <si>
    <t>傳播學院</t>
  </si>
  <si>
    <t>二、專任教師及研究人員人數：人事室網頁95學年度專任教師人數統計表。</t>
  </si>
  <si>
    <t>六、製表日期：97年01月28日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</si>
  <si>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</si>
  <si>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</si>
  <si>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</si>
  <si>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</si>
  <si>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</si>
  <si>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</si>
  <si>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</si>
  <si>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科技與人文價值研究中心</t>
  </si>
  <si>
    <t>三、研究計畫件數：</t>
  </si>
  <si>
    <t xml:space="preserve">    2.計畫主持人因變更執行機構，並經國科會同意為本校執行者，以教師實際到校後執行計畫始採計。</t>
  </si>
  <si>
    <t>四、研究計畫金額：包含經國科會核定之追加經費（以國科會更新核定清單為主）。</t>
  </si>
  <si>
    <t>備註 ：</t>
  </si>
  <si>
    <t>一、資料來源：97年01月28日自研發處子系統之研究計畫基本資料維護系統查詢，計畫件數與金額包含各種類型計畫案。</t>
  </si>
  <si>
    <t>五、台研中心無專任教師及研究人員，計畫主持人為財政系黃智聰老師(計1件)。</t>
  </si>
  <si>
    <t xml:space="preserve">      各算1件，例如：95年度核定之2年期計畫則95年度、96年度各算1件，若是3年期計畫則95年度、96年度、97年度各算1件。</t>
  </si>
  <si>
    <t>專任教師及   研究人員(a)</t>
  </si>
  <si>
    <t xml:space="preserve">    1.以計畫起始執行年度計算，但不含計畫展延(以計畫原執行期限查詢)。國科會計畫各年度核定之新制多年期計畫，每年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</si>
</sst>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0.00_);[Red]\(0.00\)"/>
    <numFmt numFmtId="179" formatCode="0_ "/>
    <numFmt numFmtId="180" formatCode="0_);[Red]\(0\)"/>
    <numFmt numFmtId="181" formatCode="&quot;$&quot;#,##0"/>
    <numFmt numFmtId="182" formatCode="#,##0.00_);[Red]\(#,##0.00\)"/>
    <numFmt numFmtId="183" formatCode="#,##0_);[Red]\(#,##0\)"/>
    <numFmt numFmtId="184" formatCode="#,##0_ 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18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3" fontId="7" fillId="0" borderId="21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67">
      <selection activeCell="A81" sqref="A81:IV81"/>
    </sheetView>
  </sheetViews>
  <sheetFormatPr defaultColWidth="9.00390625" defaultRowHeight="16.5"/>
  <cols>
    <col min="1" max="1" width="4.375" style="0" customWidth="1"/>
    <col min="2" max="2" width="9.625" style="0" customWidth="1"/>
    <col min="3" max="3" width="40.625" style="1" customWidth="1"/>
    <col min="4" max="6" width="12.625" style="1" customWidth="1"/>
    <col min="7" max="8" width="14.625" style="17" customWidth="1"/>
  </cols>
  <sheetData>
    <row r="1" spans="1:8" ht="30.75" customHeight="1">
      <c r="A1" s="60" t="s">
        <v>10</v>
      </c>
      <c r="B1" s="61"/>
      <c r="C1" s="61"/>
      <c r="D1" s="61"/>
      <c r="E1" s="61"/>
      <c r="F1" s="61"/>
      <c r="G1" s="61"/>
      <c r="H1" s="61"/>
    </row>
    <row r="2" spans="1:8" ht="27" customHeight="1">
      <c r="A2" s="62" t="s">
        <v>11</v>
      </c>
      <c r="B2" s="63"/>
      <c r="C2" s="64"/>
      <c r="D2" s="68" t="s">
        <v>90</v>
      </c>
      <c r="E2" s="68" t="s">
        <v>6</v>
      </c>
      <c r="F2" s="72" t="s">
        <v>7</v>
      </c>
      <c r="G2" s="69" t="s">
        <v>8</v>
      </c>
      <c r="H2" s="71" t="s">
        <v>9</v>
      </c>
    </row>
    <row r="3" spans="1:8" ht="22.5" customHeight="1">
      <c r="A3" s="65"/>
      <c r="B3" s="66"/>
      <c r="C3" s="67"/>
      <c r="D3" s="68"/>
      <c r="E3" s="68"/>
      <c r="F3" s="68"/>
      <c r="G3" s="70"/>
      <c r="H3" s="70"/>
    </row>
    <row r="4" spans="1:8" ht="18" customHeight="1">
      <c r="A4" s="42" t="s">
        <v>0</v>
      </c>
      <c r="B4" s="48"/>
      <c r="C4" s="18" t="s">
        <v>18</v>
      </c>
      <c r="D4" s="5">
        <v>34</v>
      </c>
      <c r="E4" s="5">
        <v>14</v>
      </c>
      <c r="F4" s="6">
        <f>E4/D4</f>
        <v>0.4117647058823529</v>
      </c>
      <c r="G4" s="14">
        <v>6028000</v>
      </c>
      <c r="H4" s="14">
        <f>G4/D4</f>
        <v>177294.11764705883</v>
      </c>
    </row>
    <row r="5" spans="1:8" ht="18" customHeight="1">
      <c r="A5" s="49"/>
      <c r="B5" s="50"/>
      <c r="C5" s="18" t="s">
        <v>19</v>
      </c>
      <c r="D5" s="5">
        <v>17</v>
      </c>
      <c r="E5" s="5">
        <v>13</v>
      </c>
      <c r="F5" s="6">
        <f aca="true" t="shared" si="0" ref="F5:F68">E5/D5</f>
        <v>0.7647058823529411</v>
      </c>
      <c r="G5" s="14">
        <v>4463000</v>
      </c>
      <c r="H5" s="14">
        <f aca="true" t="shared" si="1" ref="H5:H75">G5/D5</f>
        <v>262529.4117647059</v>
      </c>
    </row>
    <row r="6" spans="1:8" ht="18" customHeight="1">
      <c r="A6" s="49"/>
      <c r="B6" s="50"/>
      <c r="C6" s="18" t="s">
        <v>20</v>
      </c>
      <c r="D6" s="5">
        <v>14</v>
      </c>
      <c r="E6" s="5">
        <v>13</v>
      </c>
      <c r="F6" s="6">
        <f t="shared" si="0"/>
        <v>0.9285714285714286</v>
      </c>
      <c r="G6" s="14">
        <v>19130000</v>
      </c>
      <c r="H6" s="14">
        <f t="shared" si="1"/>
        <v>1366428.5714285714</v>
      </c>
    </row>
    <row r="7" spans="1:8" ht="18" customHeight="1">
      <c r="A7" s="49"/>
      <c r="B7" s="50"/>
      <c r="C7" s="18" t="s">
        <v>21</v>
      </c>
      <c r="D7" s="5">
        <v>5</v>
      </c>
      <c r="E7" s="5">
        <v>5</v>
      </c>
      <c r="F7" s="6">
        <f t="shared" si="0"/>
        <v>1</v>
      </c>
      <c r="G7" s="14">
        <v>2977000</v>
      </c>
      <c r="H7" s="14">
        <f t="shared" si="1"/>
        <v>595400</v>
      </c>
    </row>
    <row r="8" spans="1:8" ht="18" customHeight="1">
      <c r="A8" s="49"/>
      <c r="B8" s="50"/>
      <c r="C8" s="18" t="s">
        <v>22</v>
      </c>
      <c r="D8" s="5">
        <v>3</v>
      </c>
      <c r="E8" s="5">
        <v>2</v>
      </c>
      <c r="F8" s="6">
        <f t="shared" si="0"/>
        <v>0.6666666666666666</v>
      </c>
      <c r="G8" s="14">
        <v>6735000</v>
      </c>
      <c r="H8" s="14">
        <f t="shared" si="1"/>
        <v>2245000</v>
      </c>
    </row>
    <row r="9" spans="1:8" ht="18" customHeight="1">
      <c r="A9" s="49"/>
      <c r="B9" s="50"/>
      <c r="C9" s="18" t="s">
        <v>23</v>
      </c>
      <c r="D9" s="5">
        <v>4</v>
      </c>
      <c r="E9" s="5">
        <v>2</v>
      </c>
      <c r="F9" s="6">
        <f>E9/D9</f>
        <v>0.5</v>
      </c>
      <c r="G9" s="14">
        <v>599000</v>
      </c>
      <c r="H9" s="14">
        <f>G9/D9</f>
        <v>149750</v>
      </c>
    </row>
    <row r="10" spans="1:8" ht="18" customHeight="1">
      <c r="A10" s="49"/>
      <c r="B10" s="50"/>
      <c r="C10" s="18" t="s">
        <v>24</v>
      </c>
      <c r="D10" s="5">
        <v>3</v>
      </c>
      <c r="E10" s="5">
        <v>2</v>
      </c>
      <c r="F10" s="6">
        <f>E10/D10</f>
        <v>0.6666666666666666</v>
      </c>
      <c r="G10" s="14">
        <v>1235000</v>
      </c>
      <c r="H10" s="14">
        <f>G10/D10</f>
        <v>411666.6666666667</v>
      </c>
    </row>
    <row r="11" spans="1:8" ht="18" customHeight="1">
      <c r="A11" s="51"/>
      <c r="B11" s="52"/>
      <c r="C11" s="7" t="s">
        <v>4</v>
      </c>
      <c r="D11" s="7">
        <f>SUM(D4:D10)</f>
        <v>80</v>
      </c>
      <c r="E11" s="7">
        <f>SUM(E4:E10)</f>
        <v>51</v>
      </c>
      <c r="F11" s="8">
        <f>E11/D11</f>
        <v>0.6375</v>
      </c>
      <c r="G11" s="15">
        <f>SUM(G4:G10)</f>
        <v>41167000</v>
      </c>
      <c r="H11" s="22">
        <f>G11/D11</f>
        <v>514587.5</v>
      </c>
    </row>
    <row r="12" spans="1:8" ht="18" customHeight="1">
      <c r="A12" s="42" t="s">
        <v>1</v>
      </c>
      <c r="B12" s="48"/>
      <c r="C12" s="18" t="s">
        <v>25</v>
      </c>
      <c r="D12" s="5">
        <v>13</v>
      </c>
      <c r="E12" s="5">
        <v>6</v>
      </c>
      <c r="F12" s="6">
        <f t="shared" si="0"/>
        <v>0.46153846153846156</v>
      </c>
      <c r="G12" s="14">
        <v>2961000</v>
      </c>
      <c r="H12" s="14">
        <f t="shared" si="1"/>
        <v>227769.23076923078</v>
      </c>
    </row>
    <row r="13" spans="1:8" ht="18" customHeight="1">
      <c r="A13" s="49"/>
      <c r="B13" s="50"/>
      <c r="C13" s="18" t="s">
        <v>26</v>
      </c>
      <c r="D13" s="5">
        <v>15</v>
      </c>
      <c r="E13" s="5">
        <v>10</v>
      </c>
      <c r="F13" s="6">
        <f t="shared" si="0"/>
        <v>0.6666666666666666</v>
      </c>
      <c r="G13" s="14">
        <v>12716017</v>
      </c>
      <c r="H13" s="14">
        <f t="shared" si="1"/>
        <v>847734.4666666667</v>
      </c>
    </row>
    <row r="14" spans="1:8" ht="18" customHeight="1">
      <c r="A14" s="49"/>
      <c r="B14" s="50"/>
      <c r="C14" s="19" t="s">
        <v>27</v>
      </c>
      <c r="D14" s="5">
        <v>13</v>
      </c>
      <c r="E14" s="5">
        <v>14</v>
      </c>
      <c r="F14" s="6">
        <f t="shared" si="0"/>
        <v>1.0769230769230769</v>
      </c>
      <c r="G14" s="14">
        <v>15303000</v>
      </c>
      <c r="H14" s="14">
        <f t="shared" si="1"/>
        <v>1177153.8461538462</v>
      </c>
    </row>
    <row r="15" spans="1:8" ht="18" customHeight="1">
      <c r="A15" s="51"/>
      <c r="B15" s="52"/>
      <c r="C15" s="7" t="s">
        <v>4</v>
      </c>
      <c r="D15" s="7">
        <f>SUM(D12:D14)</f>
        <v>41</v>
      </c>
      <c r="E15" s="7">
        <f>SUM(E12:E14)</f>
        <v>30</v>
      </c>
      <c r="F15" s="8">
        <f>E15/D15</f>
        <v>0.7317073170731707</v>
      </c>
      <c r="G15" s="15">
        <f>SUM(G12:G14)</f>
        <v>30980017</v>
      </c>
      <c r="H15" s="15">
        <f t="shared" si="1"/>
        <v>755610.1707317074</v>
      </c>
    </row>
    <row r="16" spans="1:8" ht="18" customHeight="1">
      <c r="A16" s="58" t="s">
        <v>12</v>
      </c>
      <c r="B16" s="59"/>
      <c r="C16" s="18" t="s">
        <v>28</v>
      </c>
      <c r="D16" s="5">
        <v>15</v>
      </c>
      <c r="E16" s="5">
        <v>10</v>
      </c>
      <c r="F16" s="6">
        <f t="shared" si="0"/>
        <v>0.6666666666666666</v>
      </c>
      <c r="G16" s="14">
        <v>6955700</v>
      </c>
      <c r="H16" s="14">
        <f t="shared" si="1"/>
        <v>463713.3333333333</v>
      </c>
    </row>
    <row r="17" spans="1:8" ht="18" customHeight="1">
      <c r="A17" s="59"/>
      <c r="B17" s="59"/>
      <c r="C17" s="18" t="s">
        <v>29</v>
      </c>
      <c r="D17" s="5">
        <v>11</v>
      </c>
      <c r="E17" s="5">
        <v>6</v>
      </c>
      <c r="F17" s="6">
        <f t="shared" si="0"/>
        <v>0.5454545454545454</v>
      </c>
      <c r="G17" s="14">
        <v>9215000</v>
      </c>
      <c r="H17" s="14">
        <f t="shared" si="1"/>
        <v>837727.2727272727</v>
      </c>
    </row>
    <row r="18" spans="1:8" ht="18" customHeight="1">
      <c r="A18" s="59"/>
      <c r="B18" s="59"/>
      <c r="C18" s="18" t="s">
        <v>30</v>
      </c>
      <c r="D18" s="5">
        <v>18</v>
      </c>
      <c r="E18" s="5">
        <v>6</v>
      </c>
      <c r="F18" s="6">
        <f t="shared" si="0"/>
        <v>0.3333333333333333</v>
      </c>
      <c r="G18" s="14">
        <v>3539000</v>
      </c>
      <c r="H18" s="14">
        <f t="shared" si="1"/>
        <v>196611.11111111112</v>
      </c>
    </row>
    <row r="19" spans="1:8" ht="18" customHeight="1">
      <c r="A19" s="59"/>
      <c r="B19" s="59"/>
      <c r="C19" s="18" t="s">
        <v>31</v>
      </c>
      <c r="D19" s="5">
        <v>14</v>
      </c>
      <c r="E19" s="5">
        <v>5</v>
      </c>
      <c r="F19" s="6">
        <f>E19/D19</f>
        <v>0.35714285714285715</v>
      </c>
      <c r="G19" s="14">
        <v>3646000</v>
      </c>
      <c r="H19" s="14">
        <f t="shared" si="1"/>
        <v>260428.57142857142</v>
      </c>
    </row>
    <row r="20" spans="1:8" ht="18" customHeight="1">
      <c r="A20" s="59"/>
      <c r="B20" s="59"/>
      <c r="C20" s="18" t="s">
        <v>32</v>
      </c>
      <c r="D20" s="5">
        <v>20</v>
      </c>
      <c r="E20" s="5">
        <v>13</v>
      </c>
      <c r="F20" s="6">
        <f t="shared" si="0"/>
        <v>0.65</v>
      </c>
      <c r="G20" s="14">
        <v>6708000</v>
      </c>
      <c r="H20" s="14">
        <f t="shared" si="1"/>
        <v>335400</v>
      </c>
    </row>
    <row r="21" spans="1:8" ht="18" customHeight="1">
      <c r="A21" s="59"/>
      <c r="B21" s="59"/>
      <c r="C21" s="18" t="s">
        <v>33</v>
      </c>
      <c r="D21" s="5">
        <v>20</v>
      </c>
      <c r="E21" s="5">
        <v>8</v>
      </c>
      <c r="F21" s="6">
        <f t="shared" si="0"/>
        <v>0.4</v>
      </c>
      <c r="G21" s="14">
        <v>5370000</v>
      </c>
      <c r="H21" s="14">
        <f t="shared" si="1"/>
        <v>268500</v>
      </c>
    </row>
    <row r="22" spans="1:8" ht="18" customHeight="1">
      <c r="A22" s="59"/>
      <c r="B22" s="59"/>
      <c r="C22" s="18" t="s">
        <v>34</v>
      </c>
      <c r="D22" s="5">
        <v>9</v>
      </c>
      <c r="E22" s="5">
        <v>2</v>
      </c>
      <c r="F22" s="6">
        <f>E22/D22</f>
        <v>0.2222222222222222</v>
      </c>
      <c r="G22" s="14">
        <v>996000</v>
      </c>
      <c r="H22" s="14">
        <f t="shared" si="1"/>
        <v>110666.66666666667</v>
      </c>
    </row>
    <row r="23" spans="1:8" ht="18" customHeight="1">
      <c r="A23" s="59"/>
      <c r="B23" s="59"/>
      <c r="C23" s="18" t="s">
        <v>35</v>
      </c>
      <c r="D23" s="5">
        <v>11</v>
      </c>
      <c r="E23" s="5">
        <v>4</v>
      </c>
      <c r="F23" s="6">
        <f t="shared" si="0"/>
        <v>0.36363636363636365</v>
      </c>
      <c r="G23" s="14">
        <v>2990000</v>
      </c>
      <c r="H23" s="14">
        <f t="shared" si="1"/>
        <v>271818.1818181818</v>
      </c>
    </row>
    <row r="24" spans="1:8" ht="18" customHeight="1">
      <c r="A24" s="59"/>
      <c r="B24" s="59"/>
      <c r="C24" s="18" t="s">
        <v>36</v>
      </c>
      <c r="D24" s="5">
        <v>5</v>
      </c>
      <c r="E24" s="5">
        <v>2</v>
      </c>
      <c r="F24" s="6">
        <f t="shared" si="0"/>
        <v>0.4</v>
      </c>
      <c r="G24" s="14">
        <v>909000</v>
      </c>
      <c r="H24" s="14">
        <f t="shared" si="1"/>
        <v>181800</v>
      </c>
    </row>
    <row r="25" spans="1:8" ht="18" customHeight="1">
      <c r="A25" s="59"/>
      <c r="B25" s="59"/>
      <c r="C25" s="19" t="s">
        <v>37</v>
      </c>
      <c r="D25" s="5">
        <v>3</v>
      </c>
      <c r="E25" s="5">
        <v>2</v>
      </c>
      <c r="F25" s="6">
        <f>E25/D25</f>
        <v>0.6666666666666666</v>
      </c>
      <c r="G25" s="14">
        <v>1775000</v>
      </c>
      <c r="H25" s="14">
        <f t="shared" si="1"/>
        <v>591666.6666666666</v>
      </c>
    </row>
    <row r="26" spans="1:8" ht="18" customHeight="1">
      <c r="A26" s="59"/>
      <c r="B26" s="59"/>
      <c r="C26" s="7" t="s">
        <v>4</v>
      </c>
      <c r="D26" s="7">
        <f>SUM(D16:D25)</f>
        <v>126</v>
      </c>
      <c r="E26" s="7">
        <f>SUM(E16:E25)</f>
        <v>58</v>
      </c>
      <c r="F26" s="8">
        <f>E26/D26</f>
        <v>0.4603174603174603</v>
      </c>
      <c r="G26" s="22">
        <f>SUM(G16:G25)</f>
        <v>42103700</v>
      </c>
      <c r="H26" s="22">
        <f t="shared" si="1"/>
        <v>334156.34920634923</v>
      </c>
    </row>
    <row r="27" spans="1:8" ht="18" customHeight="1">
      <c r="A27" s="42" t="s">
        <v>5</v>
      </c>
      <c r="B27" s="48"/>
      <c r="C27" s="18" t="s">
        <v>38</v>
      </c>
      <c r="D27" s="5">
        <v>32</v>
      </c>
      <c r="E27" s="5">
        <v>25</v>
      </c>
      <c r="F27" s="6">
        <f t="shared" si="0"/>
        <v>0.78125</v>
      </c>
      <c r="G27" s="14">
        <v>10979198</v>
      </c>
      <c r="H27" s="14">
        <f t="shared" si="1"/>
        <v>343099.9375</v>
      </c>
    </row>
    <row r="28" spans="1:8" ht="18" customHeight="1">
      <c r="A28" s="49"/>
      <c r="B28" s="50"/>
      <c r="C28" s="18" t="s">
        <v>39</v>
      </c>
      <c r="D28" s="5">
        <v>0</v>
      </c>
      <c r="E28" s="5">
        <v>0</v>
      </c>
      <c r="F28" s="6" t="s">
        <v>71</v>
      </c>
      <c r="G28" s="14">
        <v>0</v>
      </c>
      <c r="H28" s="6" t="s">
        <v>71</v>
      </c>
    </row>
    <row r="29" spans="1:8" ht="18" customHeight="1">
      <c r="A29" s="51"/>
      <c r="B29" s="52"/>
      <c r="C29" s="7" t="s">
        <v>4</v>
      </c>
      <c r="D29" s="7">
        <f>SUM(D27:D28)</f>
        <v>32</v>
      </c>
      <c r="E29" s="7">
        <f>SUM(E27:E28)</f>
        <v>25</v>
      </c>
      <c r="F29" s="8">
        <f>SUM(F27:F28)</f>
        <v>0.78125</v>
      </c>
      <c r="G29" s="22">
        <f>SUM(G27:G28)</f>
        <v>10979198</v>
      </c>
      <c r="H29" s="22">
        <f>SUM(H27:H28)</f>
        <v>343099.9375</v>
      </c>
    </row>
    <row r="30" spans="1:8" ht="18" customHeight="1">
      <c r="A30" s="42" t="s">
        <v>2</v>
      </c>
      <c r="B30" s="43"/>
      <c r="C30" s="18" t="s">
        <v>41</v>
      </c>
      <c r="D30" s="5">
        <v>19</v>
      </c>
      <c r="E30" s="5">
        <v>9</v>
      </c>
      <c r="F30" s="6">
        <f>E30/D30</f>
        <v>0.47368421052631576</v>
      </c>
      <c r="G30" s="14">
        <v>5609000</v>
      </c>
      <c r="H30" s="14">
        <f>G30/D30</f>
        <v>295210.5263157895</v>
      </c>
    </row>
    <row r="31" spans="1:8" ht="18" customHeight="1">
      <c r="A31" s="44"/>
      <c r="B31" s="45"/>
      <c r="C31" s="18" t="s">
        <v>42</v>
      </c>
      <c r="D31" s="5">
        <v>11</v>
      </c>
      <c r="E31" s="5">
        <v>5</v>
      </c>
      <c r="F31" s="6">
        <f t="shared" si="0"/>
        <v>0.45454545454545453</v>
      </c>
      <c r="G31" s="14">
        <v>3994000</v>
      </c>
      <c r="H31" s="14">
        <f t="shared" si="1"/>
        <v>363090.9090909091</v>
      </c>
    </row>
    <row r="32" spans="1:8" ht="18" customHeight="1">
      <c r="A32" s="44"/>
      <c r="B32" s="45"/>
      <c r="C32" s="18" t="s">
        <v>43</v>
      </c>
      <c r="D32" s="5">
        <v>22</v>
      </c>
      <c r="E32" s="5">
        <v>19</v>
      </c>
      <c r="F32" s="6">
        <f t="shared" si="0"/>
        <v>0.8636363636363636</v>
      </c>
      <c r="G32" s="14">
        <v>23727010</v>
      </c>
      <c r="H32" s="14">
        <f t="shared" si="1"/>
        <v>1078500.4545454546</v>
      </c>
    </row>
    <row r="33" spans="1:8" ht="18" customHeight="1">
      <c r="A33" s="44"/>
      <c r="B33" s="45"/>
      <c r="C33" s="18" t="s">
        <v>44</v>
      </c>
      <c r="D33" s="5">
        <v>14</v>
      </c>
      <c r="E33" s="5">
        <v>5</v>
      </c>
      <c r="F33" s="6">
        <f t="shared" si="0"/>
        <v>0.35714285714285715</v>
      </c>
      <c r="G33" s="14">
        <v>2337000</v>
      </c>
      <c r="H33" s="14">
        <f t="shared" si="1"/>
        <v>166928.57142857142</v>
      </c>
    </row>
    <row r="34" spans="1:8" ht="18" customHeight="1">
      <c r="A34" s="44"/>
      <c r="B34" s="45"/>
      <c r="C34" s="18" t="s">
        <v>45</v>
      </c>
      <c r="D34" s="5">
        <v>22</v>
      </c>
      <c r="E34" s="5">
        <v>13</v>
      </c>
      <c r="F34" s="6">
        <f t="shared" si="0"/>
        <v>0.5909090909090909</v>
      </c>
      <c r="G34" s="14">
        <v>7678000</v>
      </c>
      <c r="H34" s="14">
        <f t="shared" si="1"/>
        <v>349000</v>
      </c>
    </row>
    <row r="35" spans="1:8" ht="18" customHeight="1">
      <c r="A35" s="44"/>
      <c r="B35" s="45"/>
      <c r="C35" s="18" t="s">
        <v>46</v>
      </c>
      <c r="D35" s="5">
        <v>25</v>
      </c>
      <c r="E35" s="5">
        <v>16</v>
      </c>
      <c r="F35" s="6">
        <f t="shared" si="0"/>
        <v>0.64</v>
      </c>
      <c r="G35" s="14">
        <v>8674000</v>
      </c>
      <c r="H35" s="14">
        <f t="shared" si="1"/>
        <v>346960</v>
      </c>
    </row>
    <row r="36" spans="1:8" ht="18" customHeight="1">
      <c r="A36" s="44"/>
      <c r="B36" s="45"/>
      <c r="C36" s="18" t="s">
        <v>47</v>
      </c>
      <c r="D36" s="5">
        <v>13</v>
      </c>
      <c r="E36" s="5">
        <v>7</v>
      </c>
      <c r="F36" s="6">
        <f t="shared" si="0"/>
        <v>0.5384615384615384</v>
      </c>
      <c r="G36" s="14">
        <v>5505000</v>
      </c>
      <c r="H36" s="14">
        <f t="shared" si="1"/>
        <v>423461.53846153844</v>
      </c>
    </row>
    <row r="37" spans="1:8" ht="18" customHeight="1">
      <c r="A37" s="44"/>
      <c r="B37" s="45"/>
      <c r="C37" s="20" t="s">
        <v>48</v>
      </c>
      <c r="D37" s="5">
        <v>10</v>
      </c>
      <c r="E37" s="5">
        <v>5</v>
      </c>
      <c r="F37" s="6">
        <f t="shared" si="0"/>
        <v>0.5</v>
      </c>
      <c r="G37" s="14">
        <v>3934000</v>
      </c>
      <c r="H37" s="14">
        <f t="shared" si="1"/>
        <v>393400</v>
      </c>
    </row>
    <row r="38" spans="1:8" ht="18" customHeight="1">
      <c r="A38" s="44"/>
      <c r="B38" s="45"/>
      <c r="C38" s="18" t="s">
        <v>49</v>
      </c>
      <c r="D38" s="5">
        <v>5</v>
      </c>
      <c r="E38" s="5">
        <v>6</v>
      </c>
      <c r="F38" s="6">
        <f t="shared" si="0"/>
        <v>1.2</v>
      </c>
      <c r="G38" s="14">
        <v>3842000</v>
      </c>
      <c r="H38" s="14">
        <f t="shared" si="1"/>
        <v>768400</v>
      </c>
    </row>
    <row r="39" spans="1:8" ht="18" customHeight="1">
      <c r="A39" s="44"/>
      <c r="B39" s="45"/>
      <c r="C39" s="18" t="s">
        <v>50</v>
      </c>
      <c r="D39" s="5">
        <v>3</v>
      </c>
      <c r="E39" s="5">
        <v>3</v>
      </c>
      <c r="F39" s="6">
        <f>E39/D39</f>
        <v>1</v>
      </c>
      <c r="G39" s="14">
        <v>1465000</v>
      </c>
      <c r="H39" s="14">
        <f>G39/D39</f>
        <v>488333.3333333333</v>
      </c>
    </row>
    <row r="40" spans="1:8" ht="18" customHeight="1">
      <c r="A40" s="44"/>
      <c r="B40" s="45"/>
      <c r="C40" s="21" t="s">
        <v>40</v>
      </c>
      <c r="D40" s="5">
        <v>0</v>
      </c>
      <c r="E40" s="5">
        <v>0</v>
      </c>
      <c r="F40" s="6" t="s">
        <v>71</v>
      </c>
      <c r="G40" s="14">
        <v>0</v>
      </c>
      <c r="H40" s="6" t="s">
        <v>71</v>
      </c>
    </row>
    <row r="41" spans="1:8" ht="18" customHeight="1">
      <c r="A41" s="46"/>
      <c r="B41" s="47"/>
      <c r="C41" s="7" t="s">
        <v>4</v>
      </c>
      <c r="D41" s="7">
        <f>SUM(D30:D40)</f>
        <v>144</v>
      </c>
      <c r="E41" s="7">
        <f>SUM(E30:E40)</f>
        <v>88</v>
      </c>
      <c r="F41" s="8">
        <f t="shared" si="0"/>
        <v>0.6111111111111112</v>
      </c>
      <c r="G41" s="15">
        <f>SUM(G30:G40)</f>
        <v>66765010</v>
      </c>
      <c r="H41" s="15">
        <f t="shared" si="1"/>
        <v>463645.90277777775</v>
      </c>
    </row>
    <row r="42" spans="1:8" ht="18" customHeight="1">
      <c r="A42" s="33" t="s">
        <v>13</v>
      </c>
      <c r="B42" s="53"/>
      <c r="C42" s="18" t="s">
        <v>51</v>
      </c>
      <c r="D42" s="5">
        <v>36</v>
      </c>
      <c r="E42" s="5">
        <v>8</v>
      </c>
      <c r="F42" s="6">
        <f aca="true" t="shared" si="2" ref="F42:F48">E42/D42</f>
        <v>0.2222222222222222</v>
      </c>
      <c r="G42" s="14">
        <v>3967000</v>
      </c>
      <c r="H42" s="14">
        <f aca="true" t="shared" si="3" ref="H42:H48">G42/D42</f>
        <v>110194.44444444444</v>
      </c>
    </row>
    <row r="43" spans="1:8" ht="18" customHeight="1">
      <c r="A43" s="54"/>
      <c r="B43" s="55"/>
      <c r="C43" s="18" t="s">
        <v>52</v>
      </c>
      <c r="D43" s="5">
        <v>9</v>
      </c>
      <c r="E43" s="5">
        <v>0</v>
      </c>
      <c r="F43" s="6">
        <v>0</v>
      </c>
      <c r="G43" s="14">
        <v>0</v>
      </c>
      <c r="H43" s="14">
        <v>0</v>
      </c>
    </row>
    <row r="44" spans="1:8" ht="18" customHeight="1">
      <c r="A44" s="54"/>
      <c r="B44" s="55"/>
      <c r="C44" s="18" t="s">
        <v>53</v>
      </c>
      <c r="D44" s="5">
        <v>16</v>
      </c>
      <c r="E44" s="5">
        <v>1</v>
      </c>
      <c r="F44" s="6">
        <f t="shared" si="2"/>
        <v>0.0625</v>
      </c>
      <c r="G44" s="14">
        <v>374000</v>
      </c>
      <c r="H44" s="14">
        <f t="shared" si="3"/>
        <v>23375</v>
      </c>
    </row>
    <row r="45" spans="1:8" ht="18" customHeight="1">
      <c r="A45" s="54"/>
      <c r="B45" s="55"/>
      <c r="C45" s="18" t="s">
        <v>54</v>
      </c>
      <c r="D45" s="5">
        <v>11</v>
      </c>
      <c r="E45" s="5">
        <v>2</v>
      </c>
      <c r="F45" s="6">
        <f t="shared" si="2"/>
        <v>0.18181818181818182</v>
      </c>
      <c r="G45" s="14">
        <v>586000</v>
      </c>
      <c r="H45" s="14">
        <f t="shared" si="3"/>
        <v>53272.72727272727</v>
      </c>
    </row>
    <row r="46" spans="1:8" ht="18" customHeight="1">
      <c r="A46" s="54"/>
      <c r="B46" s="55"/>
      <c r="C46" s="18" t="s">
        <v>55</v>
      </c>
      <c r="D46" s="5">
        <v>8</v>
      </c>
      <c r="E46" s="5">
        <v>1</v>
      </c>
      <c r="F46" s="6">
        <f t="shared" si="2"/>
        <v>0.125</v>
      </c>
      <c r="G46" s="14">
        <v>310000</v>
      </c>
      <c r="H46" s="14">
        <f t="shared" si="3"/>
        <v>38750</v>
      </c>
    </row>
    <row r="47" spans="1:8" ht="18" customHeight="1">
      <c r="A47" s="54"/>
      <c r="B47" s="55"/>
      <c r="C47" s="18" t="s">
        <v>56</v>
      </c>
      <c r="D47" s="5">
        <v>5</v>
      </c>
      <c r="E47" s="5">
        <v>0</v>
      </c>
      <c r="F47" s="6">
        <f t="shared" si="2"/>
        <v>0</v>
      </c>
      <c r="G47" s="14">
        <v>0</v>
      </c>
      <c r="H47" s="14">
        <f t="shared" si="3"/>
        <v>0</v>
      </c>
    </row>
    <row r="48" spans="1:8" ht="18" customHeight="1">
      <c r="A48" s="54"/>
      <c r="B48" s="55"/>
      <c r="C48" s="18" t="s">
        <v>57</v>
      </c>
      <c r="D48" s="5">
        <v>4</v>
      </c>
      <c r="E48" s="5">
        <v>4</v>
      </c>
      <c r="F48" s="6">
        <f t="shared" si="2"/>
        <v>1</v>
      </c>
      <c r="G48" s="14">
        <v>2359000</v>
      </c>
      <c r="H48" s="14">
        <f t="shared" si="3"/>
        <v>589750</v>
      </c>
    </row>
    <row r="49" spans="1:8" ht="18" customHeight="1">
      <c r="A49" s="54"/>
      <c r="B49" s="55"/>
      <c r="C49" s="18" t="s">
        <v>58</v>
      </c>
      <c r="D49" s="5">
        <v>0</v>
      </c>
      <c r="E49" s="5">
        <v>0</v>
      </c>
      <c r="F49" s="6" t="s">
        <v>71</v>
      </c>
      <c r="G49" s="14">
        <v>0</v>
      </c>
      <c r="H49" s="6" t="s">
        <v>71</v>
      </c>
    </row>
    <row r="50" spans="1:8" ht="18" customHeight="1">
      <c r="A50" s="54"/>
      <c r="B50" s="55"/>
      <c r="C50" s="21" t="s">
        <v>3</v>
      </c>
      <c r="D50" s="5">
        <v>14</v>
      </c>
      <c r="E50" s="5">
        <v>1</v>
      </c>
      <c r="F50" s="6">
        <f aca="true" t="shared" si="4" ref="F50:F56">E50/D50</f>
        <v>0.07142857142857142</v>
      </c>
      <c r="G50" s="14">
        <v>120000</v>
      </c>
      <c r="H50" s="14">
        <f aca="true" t="shared" si="5" ref="H50:H56">G50/D50</f>
        <v>8571.42857142857</v>
      </c>
    </row>
    <row r="51" spans="1:8" ht="18" customHeight="1">
      <c r="A51" s="56"/>
      <c r="B51" s="57"/>
      <c r="C51" s="9" t="s">
        <v>4</v>
      </c>
      <c r="D51" s="3">
        <f>SUM(D42:D50)</f>
        <v>103</v>
      </c>
      <c r="E51" s="7">
        <f>SUM(E42:E50)</f>
        <v>17</v>
      </c>
      <c r="F51" s="8">
        <f t="shared" si="4"/>
        <v>0.1650485436893204</v>
      </c>
      <c r="G51" s="15">
        <f>SUM(G42:G50)</f>
        <v>7716000</v>
      </c>
      <c r="H51" s="15">
        <f t="shared" si="5"/>
        <v>74912.6213592233</v>
      </c>
    </row>
    <row r="52" spans="1:8" ht="18" customHeight="1">
      <c r="A52" s="42" t="s">
        <v>72</v>
      </c>
      <c r="B52" s="48"/>
      <c r="C52" s="18" t="s">
        <v>59</v>
      </c>
      <c r="D52" s="2">
        <v>24</v>
      </c>
      <c r="E52" s="5">
        <v>15</v>
      </c>
      <c r="F52" s="6">
        <f t="shared" si="4"/>
        <v>0.625</v>
      </c>
      <c r="G52" s="14">
        <v>17032000</v>
      </c>
      <c r="H52" s="14">
        <f t="shared" si="5"/>
        <v>709666.6666666666</v>
      </c>
    </row>
    <row r="53" spans="1:8" ht="18" customHeight="1">
      <c r="A53" s="49"/>
      <c r="B53" s="50"/>
      <c r="C53" s="18" t="s">
        <v>60</v>
      </c>
      <c r="D53" s="5">
        <v>13</v>
      </c>
      <c r="E53" s="5">
        <v>4</v>
      </c>
      <c r="F53" s="6">
        <f t="shared" si="4"/>
        <v>0.3076923076923077</v>
      </c>
      <c r="G53" s="14">
        <v>3592000</v>
      </c>
      <c r="H53" s="14">
        <f t="shared" si="5"/>
        <v>276307.6923076923</v>
      </c>
    </row>
    <row r="54" spans="1:8" ht="18" customHeight="1">
      <c r="A54" s="49"/>
      <c r="B54" s="50"/>
      <c r="C54" s="18" t="s">
        <v>61</v>
      </c>
      <c r="D54" s="5">
        <v>13</v>
      </c>
      <c r="E54" s="5">
        <v>7</v>
      </c>
      <c r="F54" s="6">
        <f>E54/D54</f>
        <v>0.5384615384615384</v>
      </c>
      <c r="G54" s="14">
        <v>6522000</v>
      </c>
      <c r="H54" s="14">
        <f>G54/D54</f>
        <v>501692.3076923077</v>
      </c>
    </row>
    <row r="55" spans="1:8" ht="18" customHeight="1">
      <c r="A55" s="49"/>
      <c r="B55" s="50"/>
      <c r="C55" s="18" t="s">
        <v>62</v>
      </c>
      <c r="D55" s="5">
        <v>0</v>
      </c>
      <c r="E55" s="5">
        <v>0</v>
      </c>
      <c r="F55" s="6" t="s">
        <v>71</v>
      </c>
      <c r="G55" s="14">
        <v>0</v>
      </c>
      <c r="H55" s="6" t="s">
        <v>71</v>
      </c>
    </row>
    <row r="56" spans="1:8" ht="18" customHeight="1">
      <c r="A56" s="51"/>
      <c r="B56" s="52"/>
      <c r="C56" s="7" t="s">
        <v>4</v>
      </c>
      <c r="D56" s="7">
        <f>SUM(D52:D55)</f>
        <v>50</v>
      </c>
      <c r="E56" s="7">
        <f>SUM(E52:E55)</f>
        <v>26</v>
      </c>
      <c r="F56" s="8">
        <f t="shared" si="4"/>
        <v>0.52</v>
      </c>
      <c r="G56" s="15">
        <f>SUM(G52:G55)</f>
        <v>27146000</v>
      </c>
      <c r="H56" s="15">
        <f t="shared" si="5"/>
        <v>542920</v>
      </c>
    </row>
    <row r="57" spans="1:8" ht="18" customHeight="1">
      <c r="A57" s="58" t="s">
        <v>14</v>
      </c>
      <c r="B57" s="59"/>
      <c r="C57" s="18" t="s">
        <v>63</v>
      </c>
      <c r="D57" s="5">
        <v>13</v>
      </c>
      <c r="E57" s="5">
        <v>2</v>
      </c>
      <c r="F57" s="6">
        <f t="shared" si="0"/>
        <v>0.15384615384615385</v>
      </c>
      <c r="G57" s="14">
        <v>527000</v>
      </c>
      <c r="H57" s="14">
        <f t="shared" si="1"/>
        <v>40538.46153846154</v>
      </c>
    </row>
    <row r="58" spans="1:8" ht="18" customHeight="1">
      <c r="A58" s="59"/>
      <c r="B58" s="59"/>
      <c r="C58" s="18" t="s">
        <v>64</v>
      </c>
      <c r="D58" s="5">
        <v>5</v>
      </c>
      <c r="E58" s="5">
        <v>2</v>
      </c>
      <c r="F58" s="6">
        <f t="shared" si="0"/>
        <v>0.4</v>
      </c>
      <c r="G58" s="14">
        <v>1188000</v>
      </c>
      <c r="H58" s="14">
        <f t="shared" si="1"/>
        <v>237600</v>
      </c>
    </row>
    <row r="59" spans="1:8" ht="18" customHeight="1">
      <c r="A59" s="59"/>
      <c r="B59" s="59"/>
      <c r="C59" s="18" t="s">
        <v>65</v>
      </c>
      <c r="D59" s="5">
        <v>6</v>
      </c>
      <c r="E59" s="5">
        <v>3</v>
      </c>
      <c r="F59" s="6">
        <f t="shared" si="0"/>
        <v>0.5</v>
      </c>
      <c r="G59" s="14">
        <v>1910000</v>
      </c>
      <c r="H59" s="14">
        <f t="shared" si="1"/>
        <v>318333.3333333333</v>
      </c>
    </row>
    <row r="60" spans="1:8" ht="18" customHeight="1">
      <c r="A60" s="59"/>
      <c r="B60" s="59"/>
      <c r="C60" s="7" t="s">
        <v>4</v>
      </c>
      <c r="D60" s="7">
        <f>SUM(D57:D59)</f>
        <v>24</v>
      </c>
      <c r="E60" s="7">
        <f>SUM(E57:E59)</f>
        <v>7</v>
      </c>
      <c r="F60" s="8">
        <f t="shared" si="0"/>
        <v>0.2916666666666667</v>
      </c>
      <c r="G60" s="15">
        <f>SUM(G57:G59)</f>
        <v>3625000</v>
      </c>
      <c r="H60" s="15">
        <f t="shared" si="1"/>
        <v>151041.66666666666</v>
      </c>
    </row>
    <row r="61" spans="1:8" ht="18" customHeight="1">
      <c r="A61" s="42" t="s">
        <v>15</v>
      </c>
      <c r="B61" s="43"/>
      <c r="C61" s="18" t="s">
        <v>66</v>
      </c>
      <c r="D61" s="5">
        <v>16</v>
      </c>
      <c r="E61" s="5">
        <v>7</v>
      </c>
      <c r="F61" s="6">
        <f t="shared" si="0"/>
        <v>0.4375</v>
      </c>
      <c r="G61" s="14">
        <v>4024493</v>
      </c>
      <c r="H61" s="14">
        <f t="shared" si="1"/>
        <v>251530.8125</v>
      </c>
    </row>
    <row r="62" spans="1:8" ht="18" customHeight="1">
      <c r="A62" s="44"/>
      <c r="B62" s="45"/>
      <c r="C62" s="18" t="s">
        <v>67</v>
      </c>
      <c r="D62" s="5">
        <v>3</v>
      </c>
      <c r="E62" s="5">
        <v>1</v>
      </c>
      <c r="F62" s="6">
        <f t="shared" si="0"/>
        <v>0.3333333333333333</v>
      </c>
      <c r="G62" s="14">
        <v>501000</v>
      </c>
      <c r="H62" s="14">
        <f t="shared" si="1"/>
        <v>167000</v>
      </c>
    </row>
    <row r="63" spans="1:8" ht="18" customHeight="1">
      <c r="A63" s="44"/>
      <c r="B63" s="45"/>
      <c r="C63" s="18" t="s">
        <v>68</v>
      </c>
      <c r="D63" s="5">
        <v>1</v>
      </c>
      <c r="E63" s="5">
        <v>0</v>
      </c>
      <c r="F63" s="6">
        <f t="shared" si="0"/>
        <v>0</v>
      </c>
      <c r="G63" s="14">
        <v>0</v>
      </c>
      <c r="H63" s="14">
        <v>0</v>
      </c>
    </row>
    <row r="64" spans="1:8" ht="18" customHeight="1">
      <c r="A64" s="44"/>
      <c r="B64" s="45"/>
      <c r="C64" s="18" t="s">
        <v>69</v>
      </c>
      <c r="D64" s="5">
        <v>5</v>
      </c>
      <c r="E64" s="5">
        <v>3</v>
      </c>
      <c r="F64" s="6">
        <f>E64/D64</f>
        <v>0.6</v>
      </c>
      <c r="G64" s="14">
        <v>1672000</v>
      </c>
      <c r="H64" s="14">
        <f>G64/D64</f>
        <v>334400</v>
      </c>
    </row>
    <row r="65" spans="1:8" ht="18" customHeight="1">
      <c r="A65" s="44"/>
      <c r="B65" s="45"/>
      <c r="C65" s="18" t="s">
        <v>70</v>
      </c>
      <c r="D65" s="12">
        <v>0</v>
      </c>
      <c r="E65" s="12">
        <v>0</v>
      </c>
      <c r="F65" s="13" t="s">
        <v>71</v>
      </c>
      <c r="G65" s="16">
        <v>0</v>
      </c>
      <c r="H65" s="6" t="s">
        <v>71</v>
      </c>
    </row>
    <row r="66" spans="1:8" ht="18" customHeight="1">
      <c r="A66" s="46"/>
      <c r="B66" s="47"/>
      <c r="C66" s="7" t="s">
        <v>4</v>
      </c>
      <c r="D66" s="7">
        <f>SUM(D61:D65)</f>
        <v>25</v>
      </c>
      <c r="E66" s="7">
        <f>SUM(E61:E65)</f>
        <v>11</v>
      </c>
      <c r="F66" s="8">
        <f>E66/D66</f>
        <v>0.44</v>
      </c>
      <c r="G66" s="15">
        <f>SUM(G61:G65)</f>
        <v>6197493</v>
      </c>
      <c r="H66" s="15">
        <f>G66/D66</f>
        <v>247899.72</v>
      </c>
    </row>
    <row r="67" spans="1:8" ht="18" customHeight="1">
      <c r="A67" s="33" t="s">
        <v>16</v>
      </c>
      <c r="B67" s="34"/>
      <c r="C67" s="19" t="s">
        <v>75</v>
      </c>
      <c r="D67" s="5">
        <v>38</v>
      </c>
      <c r="E67" s="5">
        <v>13</v>
      </c>
      <c r="F67" s="6">
        <f t="shared" si="0"/>
        <v>0.34210526315789475</v>
      </c>
      <c r="G67" s="14">
        <v>12902000</v>
      </c>
      <c r="H67" s="14">
        <f t="shared" si="1"/>
        <v>339526.3157894737</v>
      </c>
    </row>
    <row r="68" spans="1:11" ht="18" customHeight="1">
      <c r="A68" s="35"/>
      <c r="B68" s="36"/>
      <c r="C68" s="19" t="s">
        <v>76</v>
      </c>
      <c r="D68" s="5">
        <v>4</v>
      </c>
      <c r="E68" s="5">
        <v>4</v>
      </c>
      <c r="F68" s="6">
        <f t="shared" si="0"/>
        <v>1</v>
      </c>
      <c r="G68" s="14">
        <v>2955000</v>
      </c>
      <c r="H68" s="14">
        <f t="shared" si="1"/>
        <v>738750</v>
      </c>
      <c r="K68" s="14"/>
    </row>
    <row r="69" spans="1:8" ht="18" customHeight="1">
      <c r="A69" s="35"/>
      <c r="B69" s="36"/>
      <c r="C69" s="19" t="s">
        <v>77</v>
      </c>
      <c r="D69" s="5">
        <v>0</v>
      </c>
      <c r="E69" s="5">
        <v>0</v>
      </c>
      <c r="F69" s="6" t="s">
        <v>71</v>
      </c>
      <c r="G69" s="14">
        <v>0</v>
      </c>
      <c r="H69" s="6" t="s">
        <v>71</v>
      </c>
    </row>
    <row r="70" spans="1:8" ht="18" customHeight="1">
      <c r="A70" s="35"/>
      <c r="B70" s="36"/>
      <c r="C70" s="19" t="s">
        <v>78</v>
      </c>
      <c r="D70" s="5">
        <v>0</v>
      </c>
      <c r="E70" s="5">
        <v>0</v>
      </c>
      <c r="F70" s="6" t="s">
        <v>71</v>
      </c>
      <c r="G70" s="14">
        <v>0</v>
      </c>
      <c r="H70" s="6" t="s">
        <v>71</v>
      </c>
    </row>
    <row r="71" spans="1:8" ht="18" customHeight="1">
      <c r="A71" s="35"/>
      <c r="B71" s="36"/>
      <c r="C71" s="19" t="s">
        <v>79</v>
      </c>
      <c r="D71" s="5">
        <v>0</v>
      </c>
      <c r="E71" s="5">
        <v>0</v>
      </c>
      <c r="F71" s="6" t="s">
        <v>71</v>
      </c>
      <c r="G71" s="14">
        <v>0</v>
      </c>
      <c r="H71" s="6" t="s">
        <v>71</v>
      </c>
    </row>
    <row r="72" spans="1:8" ht="18" customHeight="1">
      <c r="A72" s="35"/>
      <c r="B72" s="36"/>
      <c r="C72" s="19" t="s">
        <v>80</v>
      </c>
      <c r="D72" s="5">
        <v>0</v>
      </c>
      <c r="E72" s="5">
        <v>1</v>
      </c>
      <c r="F72" s="6" t="s">
        <v>71</v>
      </c>
      <c r="G72" s="14">
        <v>489000</v>
      </c>
      <c r="H72" s="6" t="s">
        <v>71</v>
      </c>
    </row>
    <row r="73" spans="1:8" ht="18" customHeight="1">
      <c r="A73" s="35"/>
      <c r="B73" s="36"/>
      <c r="C73" s="19" t="s">
        <v>81</v>
      </c>
      <c r="D73" s="5">
        <v>0</v>
      </c>
      <c r="E73" s="5">
        <v>0</v>
      </c>
      <c r="F73" s="6" t="s">
        <v>71</v>
      </c>
      <c r="G73" s="14">
        <v>0</v>
      </c>
      <c r="H73" s="6" t="s">
        <v>71</v>
      </c>
    </row>
    <row r="74" spans="1:8" ht="18" customHeight="1">
      <c r="A74" s="35"/>
      <c r="B74" s="36"/>
      <c r="C74" s="19" t="s">
        <v>82</v>
      </c>
      <c r="D74" s="5">
        <v>0</v>
      </c>
      <c r="E74" s="5">
        <v>0</v>
      </c>
      <c r="F74" s="6" t="s">
        <v>71</v>
      </c>
      <c r="G74" s="14">
        <v>0</v>
      </c>
      <c r="H74" s="6" t="s">
        <v>71</v>
      </c>
    </row>
    <row r="75" spans="1:8" ht="18" customHeight="1">
      <c r="A75" s="37"/>
      <c r="B75" s="38"/>
      <c r="C75" s="7" t="s">
        <v>4</v>
      </c>
      <c r="D75" s="7">
        <f>SUM(D67:D74)</f>
        <v>42</v>
      </c>
      <c r="E75" s="7">
        <f>SUM(E67:E74)</f>
        <v>18</v>
      </c>
      <c r="F75" s="8">
        <f>E75/D75</f>
        <v>0.42857142857142855</v>
      </c>
      <c r="G75" s="22">
        <f>SUM(G67:G74)</f>
        <v>16346000</v>
      </c>
      <c r="H75" s="22">
        <f t="shared" si="1"/>
        <v>389190.4761904762</v>
      </c>
    </row>
    <row r="76" spans="1:8" ht="24.75" customHeight="1">
      <c r="A76" s="39" t="s">
        <v>17</v>
      </c>
      <c r="B76" s="40"/>
      <c r="C76" s="41"/>
      <c r="D76" s="7">
        <f>SUM(D11+D15+D26+D29+D41+D51+D56+D60+D66+D75)</f>
        <v>667</v>
      </c>
      <c r="E76" s="7">
        <f>SUM(E11+E15+E26+E29+E41+E51+E56+E60+E66+E75)</f>
        <v>331</v>
      </c>
      <c r="F76" s="8">
        <f>E76/D76</f>
        <v>0.4962518740629685</v>
      </c>
      <c r="G76" s="22">
        <f>SUM(G11+G15+G26+G29+G41+G51+G56+G60+G66+G75)</f>
        <v>253025418</v>
      </c>
      <c r="H76" s="22">
        <f>G76/D76</f>
        <v>379348.4527736132</v>
      </c>
    </row>
    <row r="77" spans="1:8" s="4" customFormat="1" ht="18" customHeight="1">
      <c r="A77" s="11" t="s">
        <v>86</v>
      </c>
      <c r="B77" s="24"/>
      <c r="C77" s="24"/>
      <c r="D77" s="25"/>
      <c r="E77" s="24"/>
      <c r="F77" s="23"/>
      <c r="G77" s="26"/>
      <c r="H77" s="26"/>
    </row>
    <row r="78" spans="1:8" s="11" customFormat="1" ht="18" customHeight="1">
      <c r="A78" s="4" t="s">
        <v>87</v>
      </c>
      <c r="B78" s="27"/>
      <c r="C78" s="27"/>
      <c r="D78" s="10"/>
      <c r="E78" s="28"/>
      <c r="F78" s="10"/>
      <c r="G78" s="26"/>
      <c r="H78" s="26"/>
    </row>
    <row r="79" spans="1:8" s="4" customFormat="1" ht="18" customHeight="1">
      <c r="A79" s="4" t="s">
        <v>73</v>
      </c>
      <c r="D79" s="29"/>
      <c r="F79" s="29"/>
      <c r="G79" s="30"/>
      <c r="H79" s="26"/>
    </row>
    <row r="80" spans="1:8" s="11" customFormat="1" ht="18" customHeight="1">
      <c r="A80" s="4" t="s">
        <v>83</v>
      </c>
      <c r="B80" s="27"/>
      <c r="C80" s="27"/>
      <c r="D80" s="10"/>
      <c r="E80" s="28"/>
      <c r="F80" s="10"/>
      <c r="G80" s="26"/>
      <c r="H80" s="26"/>
    </row>
    <row r="81" spans="1:8" s="4" customFormat="1" ht="18" customHeight="1">
      <c r="A81" s="4" t="s">
        <v>91</v>
      </c>
      <c r="C81" s="27"/>
      <c r="D81" s="27"/>
      <c r="E81" s="27"/>
      <c r="F81" s="32"/>
      <c r="G81" s="30"/>
      <c r="H81" s="30"/>
    </row>
    <row r="82" spans="1:8" s="11" customFormat="1" ht="18" customHeight="1">
      <c r="A82" s="4" t="s">
        <v>89</v>
      </c>
      <c r="B82" s="4"/>
      <c r="C82" s="27"/>
      <c r="D82" s="27"/>
      <c r="E82" s="10"/>
      <c r="F82" s="28"/>
      <c r="G82" s="26"/>
      <c r="H82" s="26"/>
    </row>
    <row r="83" spans="1:8" s="11" customFormat="1" ht="18" customHeight="1">
      <c r="A83" s="4" t="s">
        <v>84</v>
      </c>
      <c r="B83" s="4"/>
      <c r="C83" s="27"/>
      <c r="D83" s="27"/>
      <c r="E83" s="10"/>
      <c r="F83" s="28"/>
      <c r="G83" s="26"/>
      <c r="H83" s="26"/>
    </row>
    <row r="84" spans="1:8" s="4" customFormat="1" ht="18" customHeight="1">
      <c r="A84" s="4" t="s">
        <v>85</v>
      </c>
      <c r="D84" s="29"/>
      <c r="F84" s="29"/>
      <c r="G84" s="30"/>
      <c r="H84" s="26"/>
    </row>
    <row r="85" spans="1:8" s="4" customFormat="1" ht="18" customHeight="1">
      <c r="A85" s="4" t="s">
        <v>88</v>
      </c>
      <c r="E85" s="31"/>
      <c r="F85" s="29"/>
      <c r="G85" s="30"/>
      <c r="H85" s="26"/>
    </row>
    <row r="86" spans="1:8" s="4" customFormat="1" ht="18" customHeight="1">
      <c r="A86" s="4" t="s">
        <v>74</v>
      </c>
      <c r="C86" s="27"/>
      <c r="F86" s="27"/>
      <c r="G86" s="30"/>
      <c r="H86" s="26"/>
    </row>
  </sheetData>
  <sheetProtection/>
  <mergeCells count="18">
    <mergeCell ref="A1:H1"/>
    <mergeCell ref="A52:B56"/>
    <mergeCell ref="A2:C3"/>
    <mergeCell ref="A61:B66"/>
    <mergeCell ref="D2:D3"/>
    <mergeCell ref="A57:B60"/>
    <mergeCell ref="G2:G3"/>
    <mergeCell ref="H2:H3"/>
    <mergeCell ref="E2:E3"/>
    <mergeCell ref="F2:F3"/>
    <mergeCell ref="A67:B75"/>
    <mergeCell ref="A76:C76"/>
    <mergeCell ref="A30:B41"/>
    <mergeCell ref="A4:B11"/>
    <mergeCell ref="A27:B29"/>
    <mergeCell ref="A42:B51"/>
    <mergeCell ref="A12:B15"/>
    <mergeCell ref="A16:B26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work01</dc:creator>
  <cp:keywords/>
  <dc:description/>
  <cp:lastModifiedBy>ORD</cp:lastModifiedBy>
  <cp:lastPrinted>2010-03-03T04:12:26Z</cp:lastPrinted>
  <dcterms:created xsi:type="dcterms:W3CDTF">2005-05-03T01:51:55Z</dcterms:created>
  <dcterms:modified xsi:type="dcterms:W3CDTF">2010-03-15T08:52:12Z</dcterms:modified>
  <cp:category/>
  <cp:version/>
  <cp:contentType/>
  <cp:contentStatus/>
</cp:coreProperties>
</file>